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codeName="ThisWorkbook" defaultThemeVersion="124226"/>
  <bookViews>
    <workbookView xWindow="0" yWindow="0" windowWidth="20490" windowHeight="7545" tabRatio="863" activeTab="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_" sheetId="66" r:id="rId8"/>
    <sheet name="EFE" sheetId="62" state="hidden" r:id="rId9"/>
    <sheet name="EFE (I)" sheetId="21" state="hidden" r:id="rId10"/>
    <sheet name="Conciliacion_Ig" sheetId="63" r:id="rId11"/>
    <sheet name="Conciliacion_Eg" sheetId="64" r:id="rId12"/>
    <sheet name="Memoria" sheetId="65" r:id="rId13"/>
    <sheet name="Memoria (I)" sheetId="23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'[4]Info General'!$C$16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</workbook>
</file>

<file path=xl/sharedStrings.xml><?xml version="1.0" encoding="utf-8"?>
<sst xmlns="http://schemas.openxmlformats.org/spreadsheetml/2006/main" count="1032" uniqueCount="664">
  <si>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</si>
  <si>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</si>
  <si>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</si>
  <si>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</si>
  <si>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</si>
  <si>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</si>
  <si>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</si>
  <si>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</si>
  <si>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</si>
  <si>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</si>
  <si>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</si>
  <si>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</si>
  <si>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</si>
  <si>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</si>
  <si>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</si>
  <si>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</si>
  <si>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</si>
  <si>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</si>
  <si>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</si>
  <si>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</si>
  <si>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</si>
  <si>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</si>
  <si>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</si>
  <si>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</si>
  <si>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</si>
  <si>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</si>
  <si>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</si>
  <si>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</si>
  <si>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</si>
  <si>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</si>
  <si>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</si>
  <si>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</si>
  <si>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</si>
  <si>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</si>
  <si>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</si>
  <si>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</si>
  <si>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</si>
  <si>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</si>
  <si>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</si>
  <si>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</si>
  <si>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</si>
  <si>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</si>
  <si>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</si>
  <si>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</si>
  <si>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</si>
  <si>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</si>
  <si>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</si>
  <si>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</si>
  <si>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</si>
  <si>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</si>
  <si>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</si>
  <si>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</si>
  <si>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</si>
  <si>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</si>
  <si>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</si>
  <si>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</si>
  <si>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</si>
  <si>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</si>
  <si>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</si>
  <si>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</si>
  <si>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</si>
  <si>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</si>
  <si>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</si>
  <si>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</si>
  <si>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</si>
  <si>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</si>
  <si>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</si>
  <si>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</si>
  <si>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</si>
  <si>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</si>
  <si>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</si>
  <si>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</si>
  <si>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</si>
  <si>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</si>
  <si>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</si>
  <si>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</si>
  <si>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</si>
  <si>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</si>
  <si>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</si>
  <si>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</si>
  <si>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</si>
  <si>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</si>
  <si>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</si>
  <si>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</si>
  <si>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</si>
  <si>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</si>
  <si>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</si>
  <si>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</si>
  <si>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</si>
  <si>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</si>
  <si>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</si>
  <si>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</si>
  <si>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</si>
  <si>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</si>
  <si>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</si>
  <si>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</si>
  <si>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</si>
  <si>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</si>
  <si>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</si>
  <si>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</si>
  <si>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</si>
  <si>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</si>
  <si>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</si>
  <si>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</si>
  <si>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</si>
  <si>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</si>
  <si>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</si>
  <si>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</si>
  <si>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</si>
  <si>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</si>
  <si>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</si>
  <si>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</si>
  <si>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</si>
  <si>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</si>
  <si>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</si>
  <si>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</si>
  <si>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</si>
  <si>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</si>
  <si>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</si>
  <si>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</si>
  <si>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</si>
  <si>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</si>
  <si>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</si>
  <si>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</si>
  <si>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</si>
  <si>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</si>
  <si>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</si>
  <si>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</si>
  <si>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</si>
  <si>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</si>
  <si>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</si>
  <si>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</si>
  <si>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</si>
  <si>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</si>
  <si>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</si>
  <si>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</si>
  <si>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</si>
  <si>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</si>
  <si>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</si>
  <si>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</si>
  <si>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</si>
  <si>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</si>
  <si>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</si>
  <si>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</si>
  <si>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</si>
  <si>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</si>
  <si>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</si>
  <si>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</si>
  <si>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</si>
  <si>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</si>
  <si>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</si>
  <si>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</si>
  <si>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</si>
  <si>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</si>
  <si>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</si>
  <si>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</si>
  <si>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</si>
  <si>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</si>
  <si>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</si>
  <si>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</si>
  <si>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</si>
  <si>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</si>
  <si>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</si>
  <si>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</si>
  <si>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</si>
  <si>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</si>
  <si>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</si>
  <si>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</si>
  <si>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</si>
  <si>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</si>
  <si>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</si>
  <si>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</si>
  <si>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</si>
  <si>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</si>
  <si>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</si>
  <si>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</si>
  <si>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</si>
  <si>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</si>
  <si>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</si>
  <si>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</si>
  <si>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</si>
  <si>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</si>
  <si>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</si>
  <si>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</si>
  <si>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</si>
  <si>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</si>
  <si>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</si>
  <si>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</si>
  <si>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</si>
  <si>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</si>
  <si>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</si>
  <si>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</si>
  <si>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</si>
  <si>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</si>
  <si>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</si>
  <si>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</si>
  <si>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</si>
  <si>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</si>
  <si>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</si>
  <si>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</si>
  <si>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</si>
  <si>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</si>
  <si>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</si>
  <si>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</si>
  <si>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</si>
  <si>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</si>
  <si>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</si>
  <si>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</si>
  <si>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</si>
  <si>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</si>
  <si>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</si>
  <si>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</si>
  <si>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</si>
  <si>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</si>
  <si>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</si>
  <si>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</si>
  <si>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</si>
  <si>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</si>
  <si>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</si>
  <si>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</si>
  <si>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</si>
  <si>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</si>
  <si>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</si>
  <si>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</si>
  <si>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</si>
  <si>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</si>
  <si>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</si>
  <si>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</si>
  <si>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</si>
  <si>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</si>
  <si>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</si>
  <si>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</si>
  <si>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</si>
  <si>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</si>
  <si>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</si>
  <si>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</si>
  <si>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</si>
  <si>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</si>
  <si>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</si>
  <si>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</si>
  <si>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</si>
  <si>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</si>
  <si>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</si>
  <si>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</si>
  <si>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</si>
  <si>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</si>
  <si>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</si>
  <si>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</si>
  <si>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</si>
  <si>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</si>
  <si>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</si>
  <si>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</si>
  <si>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</si>
  <si>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</si>
  <si>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</si>
  <si>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</si>
  <si>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</si>
  <si>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</si>
  <si>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</si>
  <si>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</si>
  <si>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</si>
  <si>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</si>
  <si>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</si>
  <si>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</si>
  <si>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</si>
  <si>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</si>
  <si>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</si>
  <si>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</si>
  <si>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</si>
  <si>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</si>
  <si>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</si>
  <si>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</si>
  <si>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</si>
  <si>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</si>
  <si>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</si>
  <si>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</si>
  <si>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</si>
  <si>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</si>
  <si>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</si>
  <si>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</si>
  <si>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</si>
  <si>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</si>
  <si>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</si>
  <si>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</si>
  <si>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</si>
  <si>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</si>
  <si>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</si>
  <si>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</si>
  <si>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</si>
  <si>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</si>
  <si>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</si>
  <si>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</si>
  <si>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</si>
  <si>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</si>
  <si>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</si>
  <si>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</si>
  <si>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</si>
  <si>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</si>
  <si>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</si>
  <si>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</si>
  <si>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</si>
  <si>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</si>
  <si>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</si>
  <si>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</si>
  <si>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</si>
  <si>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</si>
  <si>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</si>
  <si>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</si>
  <si>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</si>
  <si>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</si>
  <si>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</si>
  <si>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</si>
  <si>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</si>
  <si>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</si>
  <si>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</si>
  <si>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</si>
  <si>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</si>
  <si>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</si>
  <si>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</si>
  <si>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</si>
  <si>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</si>
  <si>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</si>
  <si>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</si>
  <si>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</si>
  <si>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</si>
  <si>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</si>
  <si>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</si>
  <si>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</si>
  <si>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</si>
  <si>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</si>
  <si>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</si>
  <si>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</si>
  <si>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</si>
  <si>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</si>
  <si>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</si>
  <si>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</si>
  <si>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</si>
  <si>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</si>
  <si>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</si>
  <si>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</si>
  <si>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</si>
  <si>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</si>
  <si>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</si>
  <si>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</si>
  <si>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</si>
  <si>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</si>
  <si>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</si>
  <si>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</si>
  <si>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</si>
  <si>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</si>
  <si>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</si>
  <si>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</si>
  <si>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</si>
  <si>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</si>
  <si>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</si>
  <si>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</si>
  <si>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</si>
  <si>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</si>
  <si>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</si>
  <si>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</si>
  <si>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</si>
  <si>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</si>
  <si>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</si>
  <si>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</si>
  <si>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</si>
  <si>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</si>
  <si>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</si>
  <si>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</si>
  <si>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</si>
  <si>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</si>
  <si>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</si>
  <si>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</si>
  <si>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</si>
  <si>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</si>
  <si>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</si>
  <si>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</si>
  <si>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</si>
  <si>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</si>
  <si>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</si>
  <si>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</si>
  <si>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</si>
  <si>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</si>
  <si>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</si>
  <si>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</si>
  <si>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</si>
  <si>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</si>
  <si>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</si>
  <si>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</si>
  <si>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</si>
  <si>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</si>
  <si>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</si>
  <si>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</si>
  <si>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</si>
  <si>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</si>
  <si>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</si>
  <si>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</si>
  <si>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</si>
  <si>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</si>
  <si>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</si>
  <si>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</si>
  <si>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</si>
  <si>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</si>
  <si>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</si>
  <si>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</si>
  <si>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</si>
  <si>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</si>
  <si>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</si>
  <si>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</si>
  <si>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</si>
  <si>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</si>
  <si>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</si>
  <si>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</si>
  <si>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</si>
  <si>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</si>
  <si>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</si>
  <si>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</si>
  <si>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</si>
  <si>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</si>
  <si>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</si>
  <si>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</si>
  <si>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</si>
  <si>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</si>
  <si>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</si>
  <si>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</si>
  <si>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</si>
  <si>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</si>
  <si>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</si>
  <si>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</si>
  <si>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</si>
  <si>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</si>
  <si>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</si>
  <si>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</si>
  <si>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</si>
  <si>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</si>
  <si>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</si>
  <si>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</si>
  <si>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</si>
  <si>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</si>
  <si>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</si>
  <si>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</si>
  <si>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</si>
  <si>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</si>
  <si>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</si>
  <si>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</si>
  <si>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</si>
  <si>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</si>
  <si>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</si>
  <si>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</si>
  <si>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</si>
  <si>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</si>
  <si>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</si>
  <si>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</si>
  <si>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</si>
  <si>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</si>
  <si>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</si>
  <si>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</si>
  <si>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</si>
  <si>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</si>
  <si>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</si>
  <si>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</si>
  <si>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</si>
  <si>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</si>
  <si>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</si>
  <si>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</si>
  <si>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</si>
  <si>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</si>
  <si>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</si>
  <si>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</si>
  <si>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</si>
  <si>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</si>
  <si>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</si>
  <si>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</si>
  <si>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</si>
  <si>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</si>
  <si>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</si>
  <si>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</si>
  <si>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</si>
  <si>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</si>
  <si>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</si>
  <si>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</si>
  <si>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</si>
  <si>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</si>
  <si>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</si>
  <si>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</si>
  <si>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</si>
  <si>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</si>
  <si>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</si>
  <si>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</si>
  <si>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</si>
  <si>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</si>
  <si>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</si>
  <si>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</si>
  <si>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</si>
  <si>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</si>
  <si>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</si>
  <si>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</si>
  <si>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</si>
  <si>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</si>
  <si>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</si>
  <si>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</si>
  <si>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</si>
  <si>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</si>
  <si>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</si>
  <si>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</si>
  <si>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</si>
  <si>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</si>
  <si>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</si>
  <si>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</si>
  <si>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</si>
  <si>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</si>
  <si>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</si>
  <si>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</si>
  <si>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</si>
  <si>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</si>
  <si>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</si>
  <si>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</si>
  <si>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</si>
  <si>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</si>
  <si>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</si>
  <si>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</si>
  <si>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</si>
  <si>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</si>
  <si>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</si>
  <si>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</si>
  <si>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</si>
  <si>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</si>
  <si>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</si>
  <si>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</si>
  <si>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</si>
  <si>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</si>
  <si>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</si>
  <si>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</si>
  <si>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</si>
  <si>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</si>
  <si>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</si>
  <si>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</si>
  <si>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</si>
  <si>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</si>
  <si>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</si>
  <si>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</si>
  <si>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</si>
  <si>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</si>
  <si>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</si>
  <si>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</si>
  <si>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</si>
  <si>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</si>
  <si>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</si>
  <si>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</si>
  <si>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</si>
  <si>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</si>
  <si>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</si>
  <si>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</si>
  <si>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</si>
  <si>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</si>
  <si>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</si>
  <si>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</si>
  <si>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</si>
  <si>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</si>
  <si>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</si>
  <si>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</si>
  <si>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</si>
  <si>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</si>
  <si>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</si>
  <si>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</si>
  <si>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</si>
  <si>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</si>
  <si>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</si>
  <si>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</si>
  <si>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</si>
  <si>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</si>
  <si>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</si>
  <si>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</si>
  <si>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</si>
  <si>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</si>
  <si>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</si>
  <si>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</si>
  <si>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</si>
  <si>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</si>
  <si>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</si>
  <si>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</si>
  <si>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</si>
  <si>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</si>
  <si>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</si>
  <si>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</si>
  <si>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</si>
  <si>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</si>
  <si>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</si>
  <si>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</si>
  <si>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</si>
  <si>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</si>
  <si>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</si>
  <si>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</si>
  <si>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</si>
  <si>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</si>
  <si>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</si>
  <si>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</si>
  <si>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</si>
  <si>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</si>
  <si>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</si>
  <si>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</si>
  <si>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</si>
  <si>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</si>
  <si>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</si>
  <si>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</si>
  <si>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</si>
  <si>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</si>
  <si>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</si>
  <si>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</si>
  <si>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</si>
  <si>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</si>
  <si>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</si>
  <si>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</si>
  <si>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</si>
  <si>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</si>
  <si>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</si>
  <si>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</si>
  <si>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</si>
  <si>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</si>
  <si>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</si>
  <si>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</si>
  <si>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</si>
  <si>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</si>
  <si>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</si>
  <si>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</si>
  <si>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</si>
  <si>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</si>
  <si>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</si>
  <si>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</si>
  <si>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</si>
  <si>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</si>
  <si>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</si>
  <si>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</si>
  <si>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</si>
  <si>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</si>
  <si>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</si>
  <si>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</si>
  <si>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</si>
  <si>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</si>
  <si>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</si>
  <si>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</si>
  <si>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</si>
  <si>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</si>
  <si>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</si>
  <si>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</si>
  <si>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</si>
  <si>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</si>
  <si>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</si>
  <si>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</si>
  <si>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</si>
  <si>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</si>
  <si>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</si>
  <si>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León</t>
  </si>
  <si>
    <t>Correspondiente del 01 de enero al 31 de marzo de 2021</t>
  </si>
  <si>
    <t>Inventarios Perpetuos</t>
  </si>
  <si>
    <t>Precios Promedios</t>
  </si>
  <si>
    <t>Línea Recta</t>
  </si>
  <si>
    <t>SUELDO BASE DEL PERSONAL DEL SECTOR CENTRAL</t>
  </si>
  <si>
    <t>REALIZACIÓN DE SERVICIOS GENERALES</t>
  </si>
  <si>
    <t>TRANSFERENCIAS A ENTIDADES</t>
  </si>
  <si>
    <t>Total</t>
  </si>
  <si>
    <t>Subsidio</t>
  </si>
  <si>
    <t>Saldo anterior</t>
  </si>
  <si>
    <t>Correspondiente del 01 enero al 31 de marzo de 2021</t>
  </si>
  <si>
    <t xml:space="preserve">Municipio de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</si>
</sst>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wrapText="1"/>
      <protection/>
    </xf>
    <xf numFmtId="0" fontId="10" fillId="0" borderId="0" xfId="0" applyFont="1" applyAlignment="1">
      <alignment horizontal="left" wrapText="1"/>
    </xf>
    <xf numFmtId="0" fontId="3" fillId="0" borderId="0" xfId="22" applyFont="1" applyAlignment="1">
      <alignment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>
      <alignment horizontal="left" vertical="top" inden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0" xfId="22" applyFont="1" applyFill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 indent="1"/>
      <protection/>
    </xf>
    <xf numFmtId="0" fontId="10" fillId="3" borderId="0" xfId="0" applyFont="1" applyFill="1" applyAlignment="1">
      <alignment horizontal="center" vertical="center"/>
    </xf>
    <xf numFmtId="0" fontId="2" fillId="0" borderId="0" xfId="22" applyFont="1" applyAlignment="1">
      <alignment horizontal="left" vertical="top" indent="1"/>
      <protection/>
    </xf>
    <xf numFmtId="0" fontId="4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7" fillId="0" borderId="0" xfId="0" applyFont="1" applyAlignment="1">
      <alignment vertical="top"/>
    </xf>
    <xf numFmtId="0" fontId="7" fillId="0" borderId="0" xfId="22" applyFont="1" applyAlignment="1">
      <alignment horizontal="left" vertical="top" indent="1"/>
      <protection/>
    </xf>
    <xf numFmtId="0" fontId="11" fillId="4" borderId="0" xfId="27" applyFont="1" applyFill="1" applyAlignment="1">
      <alignment horizontal="right" vertical="center"/>
      <protection/>
    </xf>
    <xf numFmtId="0" fontId="15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vertical="center"/>
      <protection/>
    </xf>
    <xf numFmtId="0" fontId="15" fillId="4" borderId="0" xfId="27" applyFont="1" applyFill="1" applyAlignment="1">
      <alignment vertical="center"/>
      <protection/>
    </xf>
    <xf numFmtId="0" fontId="15" fillId="5" borderId="0" xfId="27" applyFont="1" applyFill="1" applyAlignment="1">
      <alignment horizontal="center" vertical="center"/>
      <protection/>
    </xf>
    <xf numFmtId="0" fontId="15" fillId="5" borderId="0" xfId="27" applyFont="1" applyFill="1">
      <alignment/>
      <protection/>
    </xf>
    <xf numFmtId="0" fontId="12" fillId="0" borderId="0" xfId="27" applyFont="1">
      <alignment/>
      <protection/>
    </xf>
    <xf numFmtId="0" fontId="16" fillId="6" borderId="0" xfId="27" applyFont="1" applyFill="1">
      <alignment/>
      <protection/>
    </xf>
    <xf numFmtId="0" fontId="12" fillId="0" borderId="0" xfId="27" applyFont="1" applyAlignment="1">
      <alignment horizontal="center"/>
      <protection/>
    </xf>
    <xf numFmtId="0" fontId="16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2" fillId="0" borderId="0" xfId="28" applyFont="1">
      <alignment/>
      <protection/>
    </xf>
    <xf numFmtId="0" fontId="15" fillId="5" borderId="0" xfId="28" applyFont="1" applyFill="1" applyAlignment="1">
      <alignment horizontal="center" vertical="center"/>
      <protection/>
    </xf>
    <xf numFmtId="0" fontId="15" fillId="5" borderId="0" xfId="28" applyFont="1" applyFill="1">
      <alignment/>
      <protection/>
    </xf>
    <xf numFmtId="0" fontId="16" fillId="6" borderId="0" xfId="28" applyFont="1" applyFill="1">
      <alignment/>
      <protection/>
    </xf>
    <xf numFmtId="0" fontId="12" fillId="0" borderId="0" xfId="28" applyFont="1" applyAlignment="1">
      <alignment horizontal="center"/>
      <protection/>
    </xf>
    <xf numFmtId="4" fontId="12" fillId="0" borderId="0" xfId="28" applyNumberFormat="1" applyFont="1">
      <alignment/>
      <protection/>
    </xf>
    <xf numFmtId="0" fontId="12" fillId="0" borderId="0" xfId="28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>
      <alignment/>
      <protection/>
    </xf>
    <xf numFmtId="0" fontId="18" fillId="0" borderId="3" xfId="30" applyFont="1" applyBorder="1" applyAlignment="1" applyProtection="1">
      <alignment horizontal="center"/>
      <protection locked="0"/>
    </xf>
    <xf numFmtId="0" fontId="18" fillId="0" borderId="4" xfId="30" applyFont="1" applyBorder="1" applyProtection="1">
      <protection locked="0"/>
    </xf>
    <xf numFmtId="0" fontId="15" fillId="5" borderId="0" xfId="31" applyFont="1" applyFill="1">
      <alignment/>
      <protection/>
    </xf>
    <xf numFmtId="0" fontId="16" fillId="6" borderId="0" xfId="31" applyFont="1" applyFill="1">
      <alignment/>
      <protection/>
    </xf>
    <xf numFmtId="0" fontId="12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4" fontId="4" fillId="0" borderId="0" xfId="31" applyNumberFormat="1" applyFont="1">
      <alignment/>
      <protection/>
    </xf>
    <xf numFmtId="0" fontId="11" fillId="8" borderId="9" xfId="32" applyFont="1" applyFill="1" applyBorder="1" applyAlignment="1">
      <alignment vertical="center"/>
      <protection/>
    </xf>
    <xf numFmtId="0" fontId="7" fillId="0" borderId="0" xfId="32" applyFont="1">
      <alignment/>
      <protection/>
    </xf>
    <xf numFmtId="0" fontId="11" fillId="0" borderId="10" xfId="32" applyFont="1" applyBorder="1" applyAlignment="1">
      <alignment vertical="center"/>
      <protection/>
    </xf>
    <xf numFmtId="0" fontId="7" fillId="0" borderId="9" xfId="32" applyFont="1" applyBorder="1">
      <alignment/>
      <protection/>
    </xf>
    <xf numFmtId="0" fontId="12" fillId="0" borderId="11" xfId="32" applyFont="1" applyBorder="1" applyAlignment="1">
      <alignment horizontal="left" vertical="center" wrapText="1" indent="1"/>
      <protection/>
    </xf>
    <xf numFmtId="0" fontId="12" fillId="0" borderId="9" xfId="32" applyFont="1" applyBorder="1" applyAlignment="1">
      <alignment horizontal="left" vertical="center"/>
      <protection/>
    </xf>
    <xf numFmtId="0" fontId="12" fillId="0" borderId="10" xfId="32" applyFont="1" applyBorder="1" applyAlignment="1">
      <alignment horizontal="left" vertical="center" indent="1"/>
      <protection/>
    </xf>
    <xf numFmtId="0" fontId="12" fillId="0" borderId="10" xfId="32" applyFont="1" applyBorder="1" applyAlignment="1">
      <alignment horizontal="left" vertical="center" wrapText="1"/>
      <protection/>
    </xf>
    <xf numFmtId="0" fontId="11" fillId="0" borderId="9" xfId="32" applyFont="1" applyBorder="1" applyAlignment="1">
      <alignment vertical="center"/>
      <protection/>
    </xf>
    <xf numFmtId="0" fontId="4" fillId="0" borderId="9" xfId="32" applyFont="1" applyBorder="1" applyAlignment="1">
      <alignment horizontal="left" vertical="center"/>
      <protection/>
    </xf>
    <xf numFmtId="0" fontId="4" fillId="0" borderId="9" xfId="32" applyFont="1" applyBorder="1" applyAlignment="1">
      <alignment horizontal="left"/>
      <protection/>
    </xf>
    <xf numFmtId="0" fontId="12" fillId="0" borderId="10" xfId="32" applyFont="1" applyBorder="1" applyAlignment="1">
      <alignment horizontal="left" vertical="center"/>
      <protection/>
    </xf>
    <xf numFmtId="0" fontId="11" fillId="8" borderId="12" xfId="32" applyFont="1" applyFill="1" applyBorder="1" applyAlignment="1">
      <alignment vertical="center"/>
      <protection/>
    </xf>
    <xf numFmtId="0" fontId="4" fillId="0" borderId="10" xfId="32" applyFont="1" applyBorder="1" applyAlignment="1">
      <alignment horizontal="left" vertical="center" indent="1"/>
      <protection/>
    </xf>
    <xf numFmtId="0" fontId="4" fillId="0" borderId="9" xfId="32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wrapText="1" indent="1"/>
      <protection/>
    </xf>
    <xf numFmtId="0" fontId="7" fillId="0" borderId="10" xfId="32" applyFont="1" applyBorder="1">
      <alignment/>
      <protection/>
    </xf>
    <xf numFmtId="0" fontId="11" fillId="0" borderId="11" xfId="32" applyFont="1" applyBorder="1" applyAlignment="1">
      <alignment vertical="center"/>
      <protection/>
    </xf>
    <xf numFmtId="0" fontId="12" fillId="0" borderId="10" xfId="32" applyFont="1" applyBorder="1" applyAlignment="1">
      <alignment vertical="center"/>
      <protection/>
    </xf>
    <xf numFmtId="0" fontId="11" fillId="2" borderId="9" xfId="32" applyFont="1" applyFill="1" applyBorder="1" applyAlignment="1">
      <alignment vertical="center"/>
      <protection/>
    </xf>
    <xf numFmtId="0" fontId="11" fillId="8" borderId="13" xfId="32" applyFont="1" applyFill="1" applyBorder="1" applyAlignment="1">
      <alignment vertical="center"/>
      <protection/>
    </xf>
    <xf numFmtId="49" fontId="3" fillId="0" borderId="9" xfId="32" applyNumberFormat="1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indent="1"/>
      <protection/>
    </xf>
    <xf numFmtId="0" fontId="4" fillId="0" borderId="10" xfId="32" applyFont="1" applyBorder="1" applyAlignment="1">
      <alignment vertical="center"/>
      <protection/>
    </xf>
    <xf numFmtId="0" fontId="3" fillId="0" borderId="9" xfId="32" applyFont="1" applyBorder="1" applyAlignment="1">
      <alignment vertical="center"/>
      <protection/>
    </xf>
    <xf numFmtId="0" fontId="3" fillId="0" borderId="11" xfId="32" applyFont="1" applyBorder="1" applyAlignment="1">
      <alignment vertical="center"/>
      <protection/>
    </xf>
    <xf numFmtId="49" fontId="4" fillId="0" borderId="9" xfId="32" applyNumberFormat="1" applyFont="1" applyBorder="1">
      <alignment/>
      <protection/>
    </xf>
    <xf numFmtId="0" fontId="4" fillId="0" borderId="10" xfId="32" applyFont="1" applyBorder="1">
      <alignment/>
      <protection/>
    </xf>
    <xf numFmtId="0" fontId="15" fillId="5" borderId="0" xfId="31" applyFont="1" applyFill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5" borderId="0" xfId="27" applyFont="1" applyFill="1" applyAlignment="1">
      <alignment horizontal="center" vertical="top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 quotePrefix="1">
      <alignment horizontal="left" wrapText="1" indent="1"/>
      <protection/>
    </xf>
    <xf numFmtId="4" fontId="11" fillId="0" borderId="0" xfId="28" applyNumberFormat="1" applyFont="1">
      <alignment/>
      <protection/>
    </xf>
    <xf numFmtId="0" fontId="4" fillId="0" borderId="0" xfId="0" applyFont="1" applyFill="1" applyProtection="1">
      <protection locked="0"/>
    </xf>
    <xf numFmtId="0" fontId="3" fillId="3" borderId="0" xfId="22" applyFont="1" applyFill="1" applyAlignment="1">
      <alignment horizontal="centerContinuous" vertical="center" wrapText="1"/>
      <protection/>
    </xf>
    <xf numFmtId="0" fontId="7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16" fillId="6" borderId="0" xfId="28" applyFont="1" applyFill="1" applyAlignment="1">
      <alignment horizontal="center"/>
      <protection/>
    </xf>
    <xf numFmtId="0" fontId="15" fillId="4" borderId="14" xfId="27" applyFont="1" applyFill="1" applyBorder="1" applyAlignment="1">
      <alignment horizontal="centerContinuous" vertical="center"/>
      <protection/>
    </xf>
    <xf numFmtId="0" fontId="11" fillId="4" borderId="0" xfId="27" applyFont="1" applyFill="1" applyAlignment="1">
      <alignment horizontal="centerContinuous" vertical="center"/>
      <protection/>
    </xf>
    <xf numFmtId="0" fontId="15" fillId="4" borderId="0" xfId="27" applyFont="1" applyFill="1" applyAlignment="1">
      <alignment horizontal="centerContinuous" vertical="center"/>
      <protection/>
    </xf>
    <xf numFmtId="0" fontId="16" fillId="6" borderId="0" xfId="28" applyFont="1" applyFill="1" applyAlignment="1">
      <alignment horizontal="center" vertical="center" wrapText="1"/>
      <protection/>
    </xf>
    <xf numFmtId="0" fontId="16" fillId="6" borderId="0" xfId="28" applyFont="1" applyFill="1" applyAlignment="1">
      <alignment horizontal="center" vertical="center"/>
      <protection/>
    </xf>
    <xf numFmtId="0" fontId="19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28" applyFont="1" applyAlignment="1">
      <alignment horizontal="center" vertical="center"/>
      <protection/>
    </xf>
    <xf numFmtId="0" fontId="4" fillId="0" borderId="0" xfId="28" applyFont="1" applyFill="1">
      <alignment/>
      <protection/>
    </xf>
    <xf numFmtId="0" fontId="11" fillId="0" borderId="0" xfId="28" applyFont="1" applyAlignment="1">
      <alignment horizontal="left" indent="1"/>
      <protection/>
    </xf>
    <xf numFmtId="0" fontId="3" fillId="0" borderId="0" xfId="28" applyFont="1" applyFill="1">
      <alignment/>
      <protection/>
    </xf>
    <xf numFmtId="0" fontId="3" fillId="0" borderId="0" xfId="28" applyFont="1">
      <alignment/>
      <protection/>
    </xf>
    <xf numFmtId="0" fontId="11" fillId="0" borderId="0" xfId="28" applyFont="1" applyAlignment="1" quotePrefix="1">
      <alignment horizontal="left" indent="1"/>
      <protection/>
    </xf>
    <xf numFmtId="0" fontId="12" fillId="0" borderId="0" xfId="28" applyFont="1" quotePrefix="1">
      <alignment/>
      <protection/>
    </xf>
    <xf numFmtId="0" fontId="7" fillId="0" borderId="0" xfId="27" applyFont="1" applyFill="1" applyAlignment="1">
      <alignment horizontal="center"/>
      <protection/>
    </xf>
    <xf numFmtId="0" fontId="7" fillId="0" borderId="0" xfId="27" applyFont="1" applyFill="1">
      <alignment/>
      <protection/>
    </xf>
    <xf numFmtId="0" fontId="2" fillId="0" borderId="0" xfId="22" applyFont="1" applyFill="1" applyAlignment="1">
      <alignment horizontal="left" vertical="top" wrapText="1" indent="1"/>
      <protection/>
    </xf>
    <xf numFmtId="0" fontId="7" fillId="0" borderId="0" xfId="0" applyFont="1" applyFill="1"/>
    <xf numFmtId="0" fontId="6" fillId="0" borderId="0" xfId="22" applyFont="1" applyFill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3" fontId="12" fillId="0" borderId="0" xfId="33" applyFont="1"/>
    <xf numFmtId="164" fontId="12" fillId="0" borderId="0" xfId="33" applyNumberFormat="1" applyFont="1"/>
    <xf numFmtId="43" fontId="11" fillId="0" borderId="0" xfId="33" applyFont="1"/>
    <xf numFmtId="164" fontId="11" fillId="0" borderId="0" xfId="33" applyNumberFormat="1" applyFont="1"/>
    <xf numFmtId="3" fontId="12" fillId="0" borderId="0" xfId="27" applyNumberFormat="1" applyFont="1">
      <alignment/>
      <protection/>
    </xf>
    <xf numFmtId="9" fontId="12" fillId="0" borderId="0" xfId="34" applyFont="1"/>
    <xf numFmtId="0" fontId="11" fillId="0" borderId="0" xfId="27" applyFont="1">
      <alignment/>
      <protection/>
    </xf>
    <xf numFmtId="164" fontId="4" fillId="0" borderId="0" xfId="33" applyNumberFormat="1" applyFont="1"/>
    <xf numFmtId="164" fontId="3" fillId="0" borderId="0" xfId="33" applyNumberFormat="1" applyFont="1"/>
    <xf numFmtId="9" fontId="3" fillId="0" borderId="0" xfId="34" applyNumberFormat="1" applyFont="1"/>
    <xf numFmtId="164" fontId="4" fillId="0" borderId="0" xfId="33" applyNumberFormat="1" applyFont="1" applyFill="1"/>
    <xf numFmtId="164" fontId="3" fillId="0" borderId="0" xfId="33" applyNumberFormat="1" applyFont="1" applyFill="1"/>
    <xf numFmtId="164" fontId="7" fillId="0" borderId="0" xfId="33" applyNumberFormat="1" applyFont="1" applyFill="1"/>
    <xf numFmtId="164" fontId="11" fillId="0" borderId="0" xfId="28" applyNumberFormat="1" applyFont="1">
      <alignment/>
      <protection/>
    </xf>
    <xf numFmtId="43" fontId="16" fillId="6" borderId="0" xfId="33" applyFont="1" applyFill="1" applyAlignment="1">
      <alignment horizontal="center"/>
    </xf>
    <xf numFmtId="4" fontId="7" fillId="0" borderId="0" xfId="29" applyNumberFormat="1" applyFont="1">
      <alignment/>
      <protection/>
    </xf>
    <xf numFmtId="164" fontId="11" fillId="8" borderId="12" xfId="33" applyNumberFormat="1" applyFont="1" applyFill="1" applyBorder="1" applyAlignment="1">
      <alignment horizontal="right" vertical="center" wrapText="1" indent="1"/>
    </xf>
    <xf numFmtId="164" fontId="11" fillId="0" borderId="10" xfId="33" applyNumberFormat="1" applyFont="1" applyBorder="1" applyAlignment="1">
      <alignment horizontal="right" vertical="center"/>
    </xf>
    <xf numFmtId="164" fontId="11" fillId="0" borderId="12" xfId="33" applyNumberFormat="1" applyFont="1" applyBorder="1" applyAlignment="1">
      <alignment horizontal="right" vertical="center" wrapText="1" indent="1"/>
    </xf>
    <xf numFmtId="164" fontId="12" fillId="0" borderId="12" xfId="33" applyNumberFormat="1" applyFont="1" applyBorder="1" applyAlignment="1">
      <alignment horizontal="right" vertical="center" wrapText="1" indent="1"/>
    </xf>
    <xf numFmtId="164" fontId="12" fillId="0" borderId="10" xfId="33" applyNumberFormat="1" applyFont="1" applyBorder="1" applyAlignment="1">
      <alignment horizontal="right" vertical="center" wrapText="1" indent="1"/>
    </xf>
    <xf numFmtId="164" fontId="12" fillId="0" borderId="12" xfId="33" applyNumberFormat="1" applyFont="1" applyBorder="1" applyAlignment="1">
      <alignment horizontal="right" vertical="center" indent="1"/>
    </xf>
    <xf numFmtId="164" fontId="12" fillId="0" borderId="15" xfId="33" applyNumberFormat="1" applyFont="1" applyBorder="1" applyAlignment="1">
      <alignment horizontal="right" vertical="center" indent="1"/>
    </xf>
    <xf numFmtId="164" fontId="7" fillId="0" borderId="0" xfId="33" applyNumberFormat="1" applyFont="1"/>
    <xf numFmtId="164" fontId="11" fillId="8" borderId="12" xfId="33" applyNumberFormat="1" applyFont="1" applyFill="1" applyBorder="1" applyAlignment="1">
      <alignment horizontal="right" vertical="center"/>
    </xf>
    <xf numFmtId="164" fontId="4" fillId="0" borderId="12" xfId="33" applyNumberFormat="1" applyFont="1" applyBorder="1" applyAlignment="1">
      <alignment horizontal="right" vertical="center" wrapText="1" indent="1"/>
    </xf>
    <xf numFmtId="164" fontId="4" fillId="0" borderId="10" xfId="33" applyNumberFormat="1" applyFont="1" applyBorder="1" applyAlignment="1">
      <alignment horizontal="right" vertical="center"/>
    </xf>
    <xf numFmtId="164" fontId="3" fillId="0" borderId="12" xfId="33" applyNumberFormat="1" applyFont="1" applyBorder="1" applyAlignment="1">
      <alignment horizontal="right" vertical="center" wrapText="1" indent="1"/>
    </xf>
    <xf numFmtId="164" fontId="4" fillId="0" borderId="12" xfId="33" applyNumberFormat="1" applyFont="1" applyBorder="1" applyAlignment="1">
      <alignment horizontal="right" vertical="center" indent="1"/>
    </xf>
    <xf numFmtId="164" fontId="12" fillId="0" borderId="10" xfId="33" applyNumberFormat="1" applyFont="1" applyBorder="1" applyAlignment="1">
      <alignment horizontal="right" vertical="center"/>
    </xf>
    <xf numFmtId="164" fontId="7" fillId="0" borderId="0" xfId="29" applyNumberFormat="1" applyFont="1">
      <alignment/>
      <protection/>
    </xf>
    <xf numFmtId="0" fontId="15" fillId="4" borderId="0" xfId="27" applyFont="1" applyFill="1" applyAlignment="1">
      <alignment horizontal="center" vertical="center"/>
      <protection/>
    </xf>
    <xf numFmtId="0" fontId="11" fillId="4" borderId="0" xfId="27" applyFont="1" applyFill="1" applyAlignment="1">
      <alignment horizontal="center" vertical="center"/>
      <protection/>
    </xf>
    <xf numFmtId="0" fontId="15" fillId="4" borderId="0" xfId="27" applyFont="1" applyFill="1" applyBorder="1" applyAlignment="1">
      <alignment horizontal="center" vertical="center"/>
      <protection/>
    </xf>
    <xf numFmtId="0" fontId="3" fillId="0" borderId="0" xfId="22" applyFont="1" applyAlignment="1" applyProtection="1">
      <alignment horizontal="left" vertical="top" wrapText="1" indent="1"/>
      <protection locked="0"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1" fillId="4" borderId="0" xfId="28" applyFont="1" applyFill="1" applyAlignment="1">
      <alignment horizontal="center" vertical="center"/>
      <protection/>
    </xf>
    <xf numFmtId="0" fontId="10" fillId="8" borderId="16" xfId="32" applyFont="1" applyFill="1" applyBorder="1" applyAlignment="1">
      <alignment horizontal="center" vertical="center"/>
      <protection/>
    </xf>
    <xf numFmtId="0" fontId="10" fillId="8" borderId="15" xfId="32" applyFont="1" applyFill="1" applyBorder="1" applyAlignment="1">
      <alignment horizontal="center" vertical="center"/>
      <protection/>
    </xf>
    <xf numFmtId="0" fontId="10" fillId="8" borderId="17" xfId="32" applyFont="1" applyFill="1" applyBorder="1" applyAlignment="1">
      <alignment horizontal="center" vertical="center"/>
      <protection/>
    </xf>
    <xf numFmtId="0" fontId="10" fillId="8" borderId="18" xfId="32" applyFont="1" applyFill="1" applyBorder="1" applyAlignment="1">
      <alignment horizontal="center" vertical="center"/>
      <protection/>
    </xf>
    <xf numFmtId="0" fontId="10" fillId="8" borderId="0" xfId="32" applyFont="1" applyFill="1" applyAlignment="1">
      <alignment horizontal="center" vertical="center"/>
      <protection/>
    </xf>
    <xf numFmtId="0" fontId="10" fillId="8" borderId="19" xfId="32" applyFont="1" applyFill="1" applyBorder="1" applyAlignment="1">
      <alignment horizontal="center" vertical="center"/>
      <protection/>
    </xf>
    <xf numFmtId="0" fontId="10" fillId="8" borderId="13" xfId="32" applyFont="1" applyFill="1" applyBorder="1" applyAlignment="1">
      <alignment horizontal="center" vertical="center"/>
      <protection/>
    </xf>
    <xf numFmtId="0" fontId="10" fillId="8" borderId="14" xfId="32" applyFont="1" applyFill="1" applyBorder="1" applyAlignment="1">
      <alignment horizontal="center" vertical="center"/>
      <protection/>
    </xf>
    <xf numFmtId="0" fontId="10" fillId="8" borderId="20" xfId="32" applyFont="1" applyFill="1" applyBorder="1" applyAlignment="1">
      <alignment horizontal="center" vertical="center"/>
      <protection/>
    </xf>
    <xf numFmtId="0" fontId="3" fillId="8" borderId="16" xfId="32" applyFont="1" applyFill="1" applyBorder="1" applyAlignment="1" applyProtection="1">
      <alignment horizontal="center" vertical="center" wrapText="1"/>
      <protection locked="0"/>
    </xf>
    <xf numFmtId="0" fontId="3" fillId="8" borderId="15" xfId="32" applyFont="1" applyFill="1" applyBorder="1" applyAlignment="1" applyProtection="1">
      <alignment horizontal="center" vertical="center" wrapText="1"/>
      <protection locked="0"/>
    </xf>
    <xf numFmtId="0" fontId="3" fillId="8" borderId="17" xfId="32" applyFont="1" applyFill="1" applyBorder="1" applyAlignment="1" applyProtection="1">
      <alignment horizontal="center" vertical="center" wrapText="1"/>
      <protection locked="0"/>
    </xf>
    <xf numFmtId="0" fontId="3" fillId="8" borderId="18" xfId="32" applyFont="1" applyFill="1" applyBorder="1" applyAlignment="1" applyProtection="1">
      <alignment horizontal="center" vertical="center" wrapText="1"/>
      <protection locked="0"/>
    </xf>
    <xf numFmtId="0" fontId="3" fillId="8" borderId="0" xfId="32" applyFont="1" applyFill="1" applyAlignment="1" applyProtection="1">
      <alignment horizontal="center" vertical="center" wrapText="1"/>
      <protection locked="0"/>
    </xf>
    <xf numFmtId="0" fontId="3" fillId="8" borderId="19" xfId="32" applyFont="1" applyFill="1" applyBorder="1" applyAlignment="1" applyProtection="1">
      <alignment horizontal="center" vertical="center" wrapText="1"/>
      <protection locked="0"/>
    </xf>
    <xf numFmtId="0" fontId="11" fillId="4" borderId="0" xfId="28" applyFont="1" applyFill="1" applyAlignment="1">
      <alignment vertical="center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114300</xdr:rowOff>
    </xdr:from>
    <xdr:to>
      <xdr:col>3</xdr:col>
      <xdr:colOff>200025</xdr:colOff>
      <xdr:row>57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4525"/>
          <a:ext cx="69627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4" name="Imagen 3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00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361950</xdr:colOff>
      <xdr:row>2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287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showGridLines="0" tabSelected="1" view="pageBreakPreview" zoomScaleSheetLayoutView="100" workbookViewId="0" topLeftCell="A1">
      <pane ySplit="5" topLeftCell="A16" activePane="bottomLeft" state="frozen"/>
      <selection pane="topLeft" activeCell="A14" sqref="A14:B14"/>
      <selection pane="bottomLeft" activeCell="A1" sqref="A1:B1"/>
    </sheetView>
  </sheetViews>
  <sheetFormatPr defaultColWidth="12.8515625" defaultRowHeight="15"/>
  <cols>
    <col min="1" max="1" width="14.7109375" style="14" customWidth="1"/>
    <col min="2" max="2" width="73.8515625" style="14" bestFit="1" customWidth="1"/>
    <col min="3" max="16384" width="12.8515625" style="14" customWidth="1"/>
  </cols>
  <sheetData>
    <row r="1" spans="1:4" ht="18.95" customHeight="1">
      <c r="A1" s="166" t="s">
        <v>651</v>
      </c>
      <c r="B1" s="166"/>
      <c r="C1" s="36" t="s">
        <v>179</v>
      </c>
      <c r="D1" s="37">
        <v>2021</v>
      </c>
    </row>
    <row r="2" spans="1:4" ht="11.25">
      <c r="A2" s="167" t="s">
        <v>485</v>
      </c>
      <c r="B2" s="167"/>
      <c r="C2" s="36" t="s">
        <v>181</v>
      </c>
      <c r="D2" s="39" t="s">
        <v>606</v>
      </c>
    </row>
    <row r="3" spans="1:4" ht="11.25">
      <c r="A3" s="168" t="s">
        <v>652</v>
      </c>
      <c r="B3" s="168"/>
      <c r="C3" s="36" t="s">
        <v>182</v>
      </c>
      <c r="D3" s="37">
        <v>1</v>
      </c>
    </row>
    <row r="4" spans="1:4" ht="11.25">
      <c r="A4" s="114" t="s">
        <v>650</v>
      </c>
      <c r="B4" s="114"/>
      <c r="C4" s="115"/>
      <c r="D4" s="116"/>
    </row>
    <row r="5" spans="1:2" ht="15" customHeight="1">
      <c r="A5" s="24" t="s">
        <v>41</v>
      </c>
      <c r="B5" s="25" t="s">
        <v>42</v>
      </c>
    </row>
    <row r="6" spans="1:2" ht="15">
      <c r="A6" s="15"/>
      <c r="B6" s="16"/>
    </row>
    <row r="7" spans="1:2" ht="15">
      <c r="A7" s="17"/>
      <c r="B7" s="18" t="s">
        <v>45</v>
      </c>
    </row>
    <row r="8" spans="1:2" ht="15">
      <c r="A8" s="17"/>
      <c r="B8" s="18"/>
    </row>
    <row r="9" spans="1:2" ht="15">
      <c r="A9" s="17"/>
      <c r="B9" s="19" t="s">
        <v>0</v>
      </c>
    </row>
    <row r="10" spans="1:2" ht="15">
      <c r="A10" s="63" t="s">
        <v>1</v>
      </c>
      <c r="B10" s="64" t="s">
        <v>2</v>
      </c>
    </row>
    <row r="11" spans="1:3" ht="15">
      <c r="A11" s="63" t="s">
        <v>3</v>
      </c>
      <c r="B11" s="64" t="s">
        <v>4</v>
      </c>
      <c r="C11" s="109"/>
    </row>
    <row r="12" spans="1:3" ht="15">
      <c r="A12" s="63" t="s">
        <v>5</v>
      </c>
      <c r="B12" s="64" t="s">
        <v>6</v>
      </c>
      <c r="C12" s="109"/>
    </row>
    <row r="13" spans="1:3" ht="15">
      <c r="A13" s="63" t="s">
        <v>133</v>
      </c>
      <c r="B13" s="64" t="s">
        <v>601</v>
      </c>
      <c r="C13" s="109"/>
    </row>
    <row r="14" spans="1:3" ht="15">
      <c r="A14" s="63" t="s">
        <v>7</v>
      </c>
      <c r="B14" s="64" t="s">
        <v>597</v>
      </c>
      <c r="C14" s="109"/>
    </row>
    <row r="15" spans="1:3" ht="15">
      <c r="A15" s="63" t="s">
        <v>8</v>
      </c>
      <c r="B15" s="64" t="s">
        <v>132</v>
      </c>
      <c r="C15" s="109"/>
    </row>
    <row r="16" spans="1:3" ht="15">
      <c r="A16" s="63" t="s">
        <v>9</v>
      </c>
      <c r="B16" s="64" t="s">
        <v>10</v>
      </c>
      <c r="C16" s="109"/>
    </row>
    <row r="17" spans="1:3" ht="15">
      <c r="A17" s="63" t="s">
        <v>11</v>
      </c>
      <c r="B17" s="64" t="s">
        <v>12</v>
      </c>
      <c r="C17" s="109"/>
    </row>
    <row r="18" spans="1:3" ht="15">
      <c r="A18" s="63" t="s">
        <v>13</v>
      </c>
      <c r="B18" s="64" t="s">
        <v>14</v>
      </c>
      <c r="C18" s="109"/>
    </row>
    <row r="19" spans="1:3" ht="15">
      <c r="A19" s="63" t="s">
        <v>15</v>
      </c>
      <c r="B19" s="64" t="s">
        <v>16</v>
      </c>
      <c r="C19" s="109"/>
    </row>
    <row r="20" spans="1:3" ht="15">
      <c r="A20" s="63" t="s">
        <v>17</v>
      </c>
      <c r="B20" s="64" t="s">
        <v>598</v>
      </c>
      <c r="C20" s="109"/>
    </row>
    <row r="21" spans="1:3" ht="15">
      <c r="A21" s="63" t="s">
        <v>18</v>
      </c>
      <c r="B21" s="64" t="s">
        <v>19</v>
      </c>
      <c r="C21" s="109"/>
    </row>
    <row r="22" spans="1:3" ht="15">
      <c r="A22" s="63" t="s">
        <v>20</v>
      </c>
      <c r="B22" s="64" t="s">
        <v>168</v>
      </c>
      <c r="C22" s="109"/>
    </row>
    <row r="23" spans="1:3" ht="15">
      <c r="A23" s="63" t="s">
        <v>21</v>
      </c>
      <c r="B23" s="64" t="s">
        <v>22</v>
      </c>
      <c r="C23" s="109"/>
    </row>
    <row r="24" spans="1:3" ht="15">
      <c r="A24" s="63" t="s">
        <v>569</v>
      </c>
      <c r="B24" s="64" t="s">
        <v>292</v>
      </c>
      <c r="C24" s="109"/>
    </row>
    <row r="25" spans="1:3" ht="15">
      <c r="A25" s="63" t="s">
        <v>570</v>
      </c>
      <c r="B25" s="64" t="s">
        <v>572</v>
      </c>
      <c r="C25" s="109"/>
    </row>
    <row r="26" spans="1:3" ht="15">
      <c r="A26" s="63" t="s">
        <v>571</v>
      </c>
      <c r="B26" s="64" t="s">
        <v>329</v>
      </c>
      <c r="C26" s="109"/>
    </row>
    <row r="27" spans="1:3" ht="15">
      <c r="A27" s="63" t="s">
        <v>573</v>
      </c>
      <c r="B27" s="64" t="s">
        <v>346</v>
      </c>
      <c r="C27" s="109"/>
    </row>
    <row r="28" spans="1:3" ht="15">
      <c r="A28" s="63" t="s">
        <v>23</v>
      </c>
      <c r="B28" s="64" t="s">
        <v>24</v>
      </c>
      <c r="C28" s="109"/>
    </row>
    <row r="29" spans="1:3" ht="15">
      <c r="A29" s="63" t="s">
        <v>25</v>
      </c>
      <c r="B29" s="64" t="s">
        <v>26</v>
      </c>
      <c r="C29" s="109"/>
    </row>
    <row r="30" spans="1:3" ht="15">
      <c r="A30" s="63" t="s">
        <v>27</v>
      </c>
      <c r="B30" s="64" t="s">
        <v>28</v>
      </c>
      <c r="C30" s="109"/>
    </row>
    <row r="31" spans="1:3" ht="15">
      <c r="A31" s="63" t="s">
        <v>29</v>
      </c>
      <c r="B31" s="64" t="s">
        <v>30</v>
      </c>
      <c r="C31" s="109"/>
    </row>
    <row r="32" spans="1:3" ht="15">
      <c r="A32" s="63" t="s">
        <v>76</v>
      </c>
      <c r="B32" s="64" t="s">
        <v>77</v>
      </c>
      <c r="C32" s="109"/>
    </row>
    <row r="33" spans="1:3" ht="15">
      <c r="A33" s="63"/>
      <c r="B33" s="64"/>
      <c r="C33" s="109"/>
    </row>
    <row r="34" spans="1:3" ht="15">
      <c r="A34" s="17"/>
      <c r="B34" s="19"/>
      <c r="C34" s="109"/>
    </row>
    <row r="35" spans="1:2" ht="15">
      <c r="A35" s="63" t="s">
        <v>48</v>
      </c>
      <c r="B35" s="64" t="s">
        <v>43</v>
      </c>
    </row>
    <row r="36" spans="1:2" ht="15">
      <c r="A36" s="63" t="s">
        <v>49</v>
      </c>
      <c r="B36" s="64" t="s">
        <v>44</v>
      </c>
    </row>
    <row r="37" spans="1:2" ht="15">
      <c r="A37" s="17"/>
      <c r="B37" s="20"/>
    </row>
    <row r="38" spans="1:2" ht="15">
      <c r="A38" s="17"/>
      <c r="B38" s="18" t="s">
        <v>46</v>
      </c>
    </row>
    <row r="39" spans="1:2" ht="15">
      <c r="A39" s="17" t="s">
        <v>47</v>
      </c>
      <c r="B39" s="64" t="s">
        <v>32</v>
      </c>
    </row>
    <row r="40" spans="1:2" ht="15">
      <c r="A40" s="17"/>
      <c r="B40" s="64" t="s">
        <v>605</v>
      </c>
    </row>
    <row r="41" spans="1:2" ht="12" thickBot="1">
      <c r="A41" s="21"/>
      <c r="B41" s="22"/>
    </row>
    <row r="43" spans="1:5" ht="32.25" customHeight="1">
      <c r="A43" s="169" t="s">
        <v>649</v>
      </c>
      <c r="B43" s="169"/>
      <c r="C43" s="134"/>
      <c r="D43" s="134"/>
      <c r="E43" s="134"/>
    </row>
    <row r="51" ht="11.25"/>
    <row r="52" ht="11.25"/>
    <row r="53" ht="11.25"/>
    <row r="54" ht="11.25"/>
    <row r="55" ht="11.25"/>
    <row r="56" ht="11.25"/>
    <row r="57" ht="11.25"/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B40" location="Memoria!A35" display="PRESUPUESTALES"/>
    <hyperlink ref="A32" location="EFE!A45" display="EFE-03"/>
    <hyperlink ref="B32" location="EFE!A45" display="CONCILIACIÓN DEL FLUJO DE EFECTIVO"/>
    <hyperlink ref="A23" location="ESF!A135" display="OTROS PASIVOS CIRCULANTES"/>
    <hyperlink ref="A22" location="ESF!A118" display="FONDOS Y BIENES DE TERCEROS"/>
    <hyperlink ref="A21" location="ESF!A101" display="CUENTAS Y DOCUMENTOS POR PAGAR"/>
    <hyperlink ref="A20" location="ESF!A94" display="OTROS ACTIVOS NO CIRCULANTES"/>
    <hyperlink ref="A19" location="ESF!A88" display="ESTIMACIONES Y DETERIOROS"/>
    <hyperlink ref="A18" location="ESF!A72" display="INTANGIBLES Y DIFERIDOS"/>
    <hyperlink ref="A17" location="ESF!A52" display="BIENES MUEBLES E INMUEBLES"/>
    <hyperlink ref="A16" location="ESF!A48" display="PARTICIPACIONES Y APORTACIONES DE CAPITAL"/>
    <hyperlink ref="A15" location="ESF!A44" display="FIDEICOMISOS, MANDATOS Y CONTRATOS ANÁLOGOS"/>
    <hyperlink ref="A14" location="ESF!A39" display="ALMACENES"/>
    <hyperlink ref="A13" location="ESF!A30" display="BIENES DISPONIBLES PARA SU TRANSFORMACIÓN ESTIMACIONES Y DETERIOROS"/>
    <hyperlink ref="A26" location="ACT!A71" display="OTROS INGRESOS"/>
    <hyperlink ref="B22" location="ESF!A118" display="FONDOS Y BIENES DE TERCEROS"/>
    <hyperlink ref="B21" location="ESF!A101" display="CUENTAS Y DOCUMENTOS POR PAGAR"/>
    <hyperlink ref="B20" location="ESF!A94" display="OTROS ACTIVOS NO CIRCULANTES"/>
    <hyperlink ref="B19" location="ESF!A88" display="ESTIMACIONES Y DETERIOROS"/>
    <hyperlink ref="B18" location="ESF!A72" display="INTANGIBLES Y DIFERIDOS"/>
    <hyperlink ref="B17" location="ESF!A52" display="BIENES MUEBLES E INMUEBLES"/>
    <hyperlink ref="B15" location="ESF!A44" display="FIDEICOMISOS, MANDATOS Y CONTRATOS ANÁLOGOS"/>
    <hyperlink ref="B16" location="ESF!A48" display="PARTICIPACIONES Y APORTACIONES DE CAPITAL"/>
    <hyperlink ref="B14" location="ESF!A39" display="ALMACENES"/>
    <hyperlink ref="B13" location="ESF!A30" display="BIENES DISPONIBLES PARA SU TRANSFORMACIÓN ESTIMACIONES Y DETERIOROS"/>
    <hyperlink ref="B26" location="ACT!A71" display="OTROS INGRESOS"/>
    <hyperlink ref="B23" location="ESF!A135" display="OTROS PASIVOS CIRCULANTES"/>
    <hyperlink ref="A11" location="ESF!A13" display="ESF-02"/>
    <hyperlink ref="B11" location="ESF!A13" display="CONTRIBUCIONES POR RECUPERAR"/>
    <hyperlink ref="B36" location="Conciliacion_Eg!B4" display="CONCILIACIÓN ENTRE LOS EGRESOS PRESUPUESTARIOS Y LOS GASTOS CONTABLES"/>
    <hyperlink ref="B35" location="Conciliacion_Ig!B4" display="CONCILIACIÓN ENTRE LOS INGRESOS PRESUPUESTARIOS Y CONTABLES"/>
    <hyperlink ref="A27:B27" location="ACT!A96" display="ACT-04"/>
    <hyperlink ref="B39" location="Memoria!A8" display="CONTABLES"/>
    <hyperlink ref="A36:B36" location="Conciliacion_Eg!B5" display="Conciliacion_Eg"/>
    <hyperlink ref="A35:B35" location="Conciliacion_Ig!B6" display="Conciliacion_Ig"/>
    <hyperlink ref="A32:B32" location="EFE!A44" display="EFE-03"/>
    <hyperlink ref="A31:B31" location="EFE!A18" display="EFE-02"/>
    <hyperlink ref="A30:B30" location="EFE!A6" display="EFE-01"/>
    <hyperlink ref="A29:B29" location="VHP!A12" display="VHP-02"/>
    <hyperlink ref="A28:B28" location="VHP!A6" display="VHP-01"/>
    <hyperlink ref="A25:B25" location="ACT!A56" display="ACT-02"/>
    <hyperlink ref="A24:B24" location="ACT!A6" display="ACT-01"/>
    <hyperlink ref="A23:B23" location="ESF!A113" display="ESF-14"/>
    <hyperlink ref="A22:B22" location="ESF!A116" display="ESF-13"/>
    <hyperlink ref="A21:B21" location="ESF!A99" display="ESF-12"/>
    <hyperlink ref="A20:B20" location="ESF!A92" display="ESF-11"/>
    <hyperlink ref="A19:B19" location="ESF!A86" display="ESF-10"/>
    <hyperlink ref="A18:B18" location="ESF!A70" display="ESF-09"/>
    <hyperlink ref="A17:B17" location="ESF!A50" display="ESF-08"/>
    <hyperlink ref="A16:B16" location="ESF!A46" display="ESF-07"/>
    <hyperlink ref="A15:B15" location="ESF!A42" display="ESF-06"/>
    <hyperlink ref="A14:B14" location="ESF!A37" display="ESF-05"/>
    <hyperlink ref="A13:B13" location="ESF!A28" display="ESF-04"/>
    <hyperlink ref="A12:B12" location="ESF!A18" display="ESF-03"/>
    <hyperlink ref="A11:B11" location="SFN!A13" display="SFN-02"/>
    <hyperlink ref="A10:B10" location="ESF!A6" display="ESF-0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16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11.4218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3" ht="15">
      <c r="B3" s="4"/>
    </row>
    <row r="4" spans="1:2" ht="14.1" customHeight="1">
      <c r="A4" s="101" t="s">
        <v>27</v>
      </c>
      <c r="B4" s="29" t="s">
        <v>78</v>
      </c>
    </row>
    <row r="5" ht="14.1" customHeight="1">
      <c r="B5" s="29" t="s">
        <v>615</v>
      </c>
    </row>
    <row r="6" ht="14.1" customHeight="1">
      <c r="B6" s="29" t="s">
        <v>642</v>
      </c>
    </row>
    <row r="7" ht="14.1" customHeight="1">
      <c r="B7" s="29" t="s">
        <v>610</v>
      </c>
    </row>
    <row r="9" spans="1:2" ht="15" customHeight="1">
      <c r="A9" s="101" t="s">
        <v>29</v>
      </c>
      <c r="B9" s="131" t="s">
        <v>604</v>
      </c>
    </row>
    <row r="10" spans="1:2" ht="15" customHeight="1">
      <c r="A10" s="132"/>
      <c r="B10" s="131" t="s">
        <v>75</v>
      </c>
    </row>
    <row r="11" spans="1:2" ht="15" customHeight="1">
      <c r="A11" s="132"/>
      <c r="B11" s="133" t="s">
        <v>178</v>
      </c>
    </row>
    <row r="13" spans="1:2" ht="15" customHeight="1">
      <c r="A13" s="101" t="s">
        <v>76</v>
      </c>
      <c r="B13" s="29" t="s">
        <v>643</v>
      </c>
    </row>
    <row r="14" ht="15">
      <c r="B14" s="29" t="s">
        <v>610</v>
      </c>
    </row>
    <row r="16" spans="1:2" ht="22.5">
      <c r="A16" s="121" t="s">
        <v>609</v>
      </c>
      <c r="B16" s="120" t="s">
        <v>648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showGridLines="0" workbookViewId="0" topLeftCell="A1">
      <selection activeCell="A1" sqref="A1:C20"/>
    </sheetView>
  </sheetViews>
  <sheetFormatPr defaultColWidth="11.421875" defaultRowHeight="15"/>
  <cols>
    <col min="1" max="1" width="3.28125" style="58" customWidth="1"/>
    <col min="2" max="2" width="63.140625" style="58" customWidth="1"/>
    <col min="3" max="3" width="17.7109375" style="58" customWidth="1"/>
    <col min="4" max="16384" width="11.421875" style="58" customWidth="1"/>
  </cols>
  <sheetData>
    <row r="1" spans="1:3" s="57" customFormat="1" ht="18" customHeight="1">
      <c r="A1" s="173" t="str">
        <f>ESF!A1</f>
        <v>Municipio de León</v>
      </c>
      <c r="B1" s="174"/>
      <c r="C1" s="175"/>
    </row>
    <row r="2" spans="1:3" s="57" customFormat="1" ht="18" customHeight="1">
      <c r="A2" s="176" t="s">
        <v>482</v>
      </c>
      <c r="B2" s="177"/>
      <c r="C2" s="178"/>
    </row>
    <row r="3" spans="1:3" s="57" customFormat="1" ht="18" customHeight="1">
      <c r="A3" s="176" t="str">
        <f>ESF!A3</f>
        <v>Correspondiente del 01 de enero al 31 de marzo de 2021</v>
      </c>
      <c r="B3" s="177"/>
      <c r="C3" s="178"/>
    </row>
    <row r="4" spans="1:3" s="59" customFormat="1" ht="15">
      <c r="A4" s="179" t="s">
        <v>478</v>
      </c>
      <c r="B4" s="180"/>
      <c r="C4" s="181"/>
    </row>
    <row r="5" spans="1:3" ht="15">
      <c r="A5" s="73" t="s">
        <v>517</v>
      </c>
      <c r="B5" s="73"/>
      <c r="C5" s="151">
        <v>2190186896</v>
      </c>
    </row>
    <row r="6" spans="1:3" ht="15">
      <c r="A6" s="74"/>
      <c r="B6" s="75"/>
      <c r="C6" s="152"/>
    </row>
    <row r="7" spans="1:3" ht="15">
      <c r="A7" s="81" t="s">
        <v>518</v>
      </c>
      <c r="B7" s="81"/>
      <c r="C7" s="153">
        <v>1848874.34</v>
      </c>
    </row>
    <row r="8" spans="1:3" ht="15">
      <c r="A8" s="87" t="s">
        <v>519</v>
      </c>
      <c r="B8" s="86" t="s">
        <v>330</v>
      </c>
      <c r="C8" s="154">
        <v>0</v>
      </c>
    </row>
    <row r="9" spans="1:3" ht="15">
      <c r="A9" s="76" t="s">
        <v>520</v>
      </c>
      <c r="B9" s="77" t="s">
        <v>529</v>
      </c>
      <c r="C9" s="154">
        <v>0</v>
      </c>
    </row>
    <row r="10" spans="1:3" ht="15">
      <c r="A10" s="76" t="s">
        <v>521</v>
      </c>
      <c r="B10" s="77" t="s">
        <v>338</v>
      </c>
      <c r="C10" s="154">
        <v>0</v>
      </c>
    </row>
    <row r="11" spans="1:3" ht="15">
      <c r="A11" s="76" t="s">
        <v>522</v>
      </c>
      <c r="B11" s="77" t="s">
        <v>339</v>
      </c>
      <c r="C11" s="154">
        <v>0</v>
      </c>
    </row>
    <row r="12" spans="1:3" ht="15">
      <c r="A12" s="76" t="s">
        <v>523</v>
      </c>
      <c r="B12" s="77" t="s">
        <v>340</v>
      </c>
      <c r="C12" s="154">
        <v>1848874.34</v>
      </c>
    </row>
    <row r="13" spans="1:3" ht="15">
      <c r="A13" s="78" t="s">
        <v>524</v>
      </c>
      <c r="B13" s="79" t="s">
        <v>525</v>
      </c>
      <c r="C13" s="154">
        <v>0</v>
      </c>
    </row>
    <row r="14" spans="1:3" ht="15">
      <c r="A14" s="74"/>
      <c r="B14" s="80"/>
      <c r="C14" s="155"/>
    </row>
    <row r="15" spans="1:3" ht="15">
      <c r="A15" s="81" t="s">
        <v>83</v>
      </c>
      <c r="B15" s="75"/>
      <c r="C15" s="153">
        <v>0</v>
      </c>
    </row>
    <row r="16" spans="1:3" ht="15">
      <c r="A16" s="82">
        <v>3.1</v>
      </c>
      <c r="B16" s="77" t="s">
        <v>528</v>
      </c>
      <c r="C16" s="154">
        <v>0</v>
      </c>
    </row>
    <row r="17" spans="1:3" ht="15">
      <c r="A17" s="83">
        <v>3.2</v>
      </c>
      <c r="B17" s="77" t="s">
        <v>526</v>
      </c>
      <c r="C17" s="154">
        <v>0</v>
      </c>
    </row>
    <row r="18" spans="1:3" ht="15">
      <c r="A18" s="83">
        <v>3.3</v>
      </c>
      <c r="B18" s="79" t="s">
        <v>527</v>
      </c>
      <c r="C18" s="156">
        <v>0</v>
      </c>
    </row>
    <row r="19" spans="1:3" ht="15">
      <c r="A19" s="74"/>
      <c r="B19" s="84"/>
      <c r="C19" s="157"/>
    </row>
    <row r="20" spans="1:5" ht="15">
      <c r="A20" s="85" t="s">
        <v>82</v>
      </c>
      <c r="B20" s="85"/>
      <c r="C20" s="151">
        <v>2192035770.34</v>
      </c>
      <c r="E20" s="150"/>
    </row>
    <row r="21" ht="15">
      <c r="C21" s="158"/>
    </row>
    <row r="22" ht="15">
      <c r="B22" s="141" t="s">
        <v>649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ignoredErrors>
    <ignoredError sqref="A8:A13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1"/>
  <sheetViews>
    <sheetView showGridLines="0" workbookViewId="0" topLeftCell="A2">
      <selection activeCell="A4" sqref="A4:C30"/>
    </sheetView>
  </sheetViews>
  <sheetFormatPr defaultColWidth="11.421875" defaultRowHeight="15"/>
  <cols>
    <col min="1" max="1" width="3.7109375" style="58" customWidth="1"/>
    <col min="2" max="2" width="62.140625" style="58" customWidth="1"/>
    <col min="3" max="3" width="17.7109375" style="58" customWidth="1"/>
    <col min="4" max="16384" width="11.421875" style="58" customWidth="1"/>
  </cols>
  <sheetData>
    <row r="1" spans="1:3" s="60" customFormat="1" ht="18.95" customHeight="1">
      <c r="A1" s="182" t="str">
        <f>ESF!A1</f>
        <v>Municipio de León</v>
      </c>
      <c r="B1" s="183"/>
      <c r="C1" s="184"/>
    </row>
    <row r="2" spans="1:3" s="60" customFormat="1" ht="18.95" customHeight="1">
      <c r="A2" s="185" t="s">
        <v>483</v>
      </c>
      <c r="B2" s="186"/>
      <c r="C2" s="187"/>
    </row>
    <row r="3" spans="1:3" s="60" customFormat="1" ht="18.95" customHeight="1">
      <c r="A3" s="185" t="str">
        <f>ESF!A3</f>
        <v>Correspondiente del 01 de enero al 31 de marzo de 2021</v>
      </c>
      <c r="B3" s="186"/>
      <c r="C3" s="187"/>
    </row>
    <row r="4" spans="1:3" ht="15">
      <c r="A4" s="179" t="s">
        <v>478</v>
      </c>
      <c r="B4" s="180"/>
      <c r="C4" s="181"/>
    </row>
    <row r="5" spans="1:3" ht="15">
      <c r="A5" s="93" t="s">
        <v>530</v>
      </c>
      <c r="B5" s="73"/>
      <c r="C5" s="159">
        <v>1319050489</v>
      </c>
    </row>
    <row r="6" spans="1:3" ht="15">
      <c r="A6" s="89"/>
      <c r="B6" s="75"/>
      <c r="C6" s="152"/>
    </row>
    <row r="7" spans="1:3" ht="15">
      <c r="A7" s="81" t="s">
        <v>531</v>
      </c>
      <c r="B7" s="90"/>
      <c r="C7" s="153">
        <v>222542232.06</v>
      </c>
    </row>
    <row r="8" spans="1:3" ht="15">
      <c r="A8" s="94">
        <v>2.1</v>
      </c>
      <c r="B8" s="95" t="s">
        <v>358</v>
      </c>
      <c r="C8" s="160">
        <v>0</v>
      </c>
    </row>
    <row r="9" spans="1:3" ht="15">
      <c r="A9" s="94">
        <v>2.2</v>
      </c>
      <c r="B9" s="95" t="s">
        <v>355</v>
      </c>
      <c r="C9" s="160">
        <v>8796575.729999997</v>
      </c>
    </row>
    <row r="10" spans="1:3" ht="15">
      <c r="A10" s="99">
        <v>2.3</v>
      </c>
      <c r="B10" s="88" t="s">
        <v>224</v>
      </c>
      <c r="C10" s="160">
        <v>3032788.68</v>
      </c>
    </row>
    <row r="11" spans="1:3" ht="15">
      <c r="A11" s="99">
        <v>2.4</v>
      </c>
      <c r="B11" s="88" t="s">
        <v>225</v>
      </c>
      <c r="C11" s="160">
        <v>0</v>
      </c>
    </row>
    <row r="12" spans="1:3" ht="15">
      <c r="A12" s="99">
        <v>2.5</v>
      </c>
      <c r="B12" s="88" t="s">
        <v>226</v>
      </c>
      <c r="C12" s="160">
        <v>6600.4</v>
      </c>
    </row>
    <row r="13" spans="1:3" ht="15">
      <c r="A13" s="99">
        <v>2.6</v>
      </c>
      <c r="B13" s="88" t="s">
        <v>227</v>
      </c>
      <c r="C13" s="160">
        <v>13560855.07</v>
      </c>
    </row>
    <row r="14" spans="1:3" ht="15">
      <c r="A14" s="99">
        <v>2.7</v>
      </c>
      <c r="B14" s="88" t="s">
        <v>228</v>
      </c>
      <c r="C14" s="160">
        <v>0</v>
      </c>
    </row>
    <row r="15" spans="1:3" ht="15">
      <c r="A15" s="99">
        <v>2.8</v>
      </c>
      <c r="B15" s="88" t="s">
        <v>229</v>
      </c>
      <c r="C15" s="160">
        <v>121838.03</v>
      </c>
    </row>
    <row r="16" spans="1:3" ht="15">
      <c r="A16" s="99">
        <v>2.9</v>
      </c>
      <c r="B16" s="88" t="s">
        <v>231</v>
      </c>
      <c r="C16" s="160">
        <v>0</v>
      </c>
    </row>
    <row r="17" spans="1:3" ht="15">
      <c r="A17" s="99" t="s">
        <v>532</v>
      </c>
      <c r="B17" s="88" t="s">
        <v>533</v>
      </c>
      <c r="C17" s="160">
        <v>0</v>
      </c>
    </row>
    <row r="18" spans="1:3" ht="15">
      <c r="A18" s="99" t="s">
        <v>562</v>
      </c>
      <c r="B18" s="88" t="s">
        <v>233</v>
      </c>
      <c r="C18" s="160">
        <v>43231651.68999999</v>
      </c>
    </row>
    <row r="19" spans="1:3" ht="15">
      <c r="A19" s="99" t="s">
        <v>563</v>
      </c>
      <c r="B19" s="88" t="s">
        <v>534</v>
      </c>
      <c r="C19" s="160">
        <v>95034665.05000001</v>
      </c>
    </row>
    <row r="20" spans="1:3" ht="15">
      <c r="A20" s="99" t="s">
        <v>564</v>
      </c>
      <c r="B20" s="88" t="s">
        <v>535</v>
      </c>
      <c r="C20" s="160">
        <v>39325147.32</v>
      </c>
    </row>
    <row r="21" spans="1:3" ht="15">
      <c r="A21" s="99" t="s">
        <v>565</v>
      </c>
      <c r="B21" s="88" t="s">
        <v>536</v>
      </c>
      <c r="C21" s="160">
        <v>0</v>
      </c>
    </row>
    <row r="22" spans="1:3" ht="15">
      <c r="A22" s="99" t="s">
        <v>537</v>
      </c>
      <c r="B22" s="88" t="s">
        <v>538</v>
      </c>
      <c r="C22" s="160">
        <v>0</v>
      </c>
    </row>
    <row r="23" spans="1:3" ht="15">
      <c r="A23" s="99" t="s">
        <v>539</v>
      </c>
      <c r="B23" s="88" t="s">
        <v>540</v>
      </c>
      <c r="C23" s="160">
        <v>0</v>
      </c>
    </row>
    <row r="24" spans="1:3" ht="15">
      <c r="A24" s="99" t="s">
        <v>541</v>
      </c>
      <c r="B24" s="88" t="s">
        <v>542</v>
      </c>
      <c r="C24" s="160">
        <v>0</v>
      </c>
    </row>
    <row r="25" spans="1:3" ht="15">
      <c r="A25" s="99" t="s">
        <v>543</v>
      </c>
      <c r="B25" s="88" t="s">
        <v>544</v>
      </c>
      <c r="C25" s="160">
        <v>0</v>
      </c>
    </row>
    <row r="26" spans="1:3" ht="15">
      <c r="A26" s="99" t="s">
        <v>545</v>
      </c>
      <c r="B26" s="88" t="s">
        <v>546</v>
      </c>
      <c r="C26" s="160">
        <v>19432110.09</v>
      </c>
    </row>
    <row r="27" spans="1:3" ht="15">
      <c r="A27" s="99" t="s">
        <v>547</v>
      </c>
      <c r="B27" s="88" t="s">
        <v>548</v>
      </c>
      <c r="C27" s="160">
        <v>0</v>
      </c>
    </row>
    <row r="28" spans="1:3" ht="15">
      <c r="A28" s="99" t="s">
        <v>549</v>
      </c>
      <c r="B28" s="95" t="s">
        <v>550</v>
      </c>
      <c r="C28" s="160">
        <v>0</v>
      </c>
    </row>
    <row r="29" spans="1:3" ht="15">
      <c r="A29" s="100"/>
      <c r="B29" s="96"/>
      <c r="C29" s="161"/>
    </row>
    <row r="30" spans="1:3" ht="15">
      <c r="A30" s="97" t="s">
        <v>551</v>
      </c>
      <c r="B30" s="98"/>
      <c r="C30" s="162">
        <v>172184958.44</v>
      </c>
    </row>
    <row r="31" spans="1:3" ht="15">
      <c r="A31" s="99" t="s">
        <v>552</v>
      </c>
      <c r="B31" s="88" t="s">
        <v>427</v>
      </c>
      <c r="C31" s="160">
        <v>144629571.01999998</v>
      </c>
    </row>
    <row r="32" spans="1:3" ht="15">
      <c r="A32" s="99" t="s">
        <v>553</v>
      </c>
      <c r="B32" s="88" t="s">
        <v>80</v>
      </c>
      <c r="C32" s="160">
        <v>0</v>
      </c>
    </row>
    <row r="33" spans="1:3" ht="15">
      <c r="A33" s="99" t="s">
        <v>554</v>
      </c>
      <c r="B33" s="88" t="s">
        <v>437</v>
      </c>
      <c r="C33" s="160">
        <v>17276602.459999997</v>
      </c>
    </row>
    <row r="34" spans="1:3" ht="15">
      <c r="A34" s="99" t="s">
        <v>555</v>
      </c>
      <c r="B34" s="88" t="s">
        <v>556</v>
      </c>
      <c r="C34" s="160">
        <v>0</v>
      </c>
    </row>
    <row r="35" spans="1:3" ht="15">
      <c r="A35" s="99" t="s">
        <v>557</v>
      </c>
      <c r="B35" s="88" t="s">
        <v>558</v>
      </c>
      <c r="C35" s="160">
        <v>1705000</v>
      </c>
    </row>
    <row r="36" spans="1:3" ht="15">
      <c r="A36" s="99" t="s">
        <v>559</v>
      </c>
      <c r="B36" s="88" t="s">
        <v>445</v>
      </c>
      <c r="C36" s="160">
        <v>1058835.81</v>
      </c>
    </row>
    <row r="37" spans="1:3" ht="15">
      <c r="A37" s="99" t="s">
        <v>560</v>
      </c>
      <c r="B37" s="95" t="s">
        <v>561</v>
      </c>
      <c r="C37" s="163">
        <v>7514949.15</v>
      </c>
    </row>
    <row r="38" spans="1:3" ht="15">
      <c r="A38" s="89"/>
      <c r="B38" s="91"/>
      <c r="C38" s="164"/>
    </row>
    <row r="39" spans="1:5" ht="15">
      <c r="A39" s="92" t="s">
        <v>84</v>
      </c>
      <c r="B39" s="73"/>
      <c r="C39" s="151">
        <f>C5-C7+C30</f>
        <v>1268693215.38</v>
      </c>
      <c r="E39" s="165"/>
    </row>
    <row r="41" ht="15">
      <c r="B41" s="141" t="s">
        <v>649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  <ignoredErrors>
    <ignoredError sqref="A17:A28 A31:A37" numberStoredAsText="1"/>
    <ignoredError sqref="A1:C3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9"/>
  <sheetViews>
    <sheetView showGridLines="0" workbookViewId="0" topLeftCell="A1">
      <selection activeCell="B10" sqref="B10"/>
    </sheetView>
  </sheetViews>
  <sheetFormatPr defaultColWidth="9.140625" defaultRowHeight="15"/>
  <cols>
    <col min="1" max="1" width="12.7109375" style="50" customWidth="1"/>
    <col min="2" max="2" width="72.140625" style="50" customWidth="1"/>
    <col min="3" max="7" width="15.7109375" style="50" customWidth="1"/>
    <col min="8" max="8" width="11.7109375" style="50" customWidth="1"/>
    <col min="9" max="9" width="13.421875" style="50" customWidth="1"/>
    <col min="10" max="10" width="13.140625" style="50" customWidth="1"/>
    <col min="11" max="16384" width="9.140625" style="50" customWidth="1"/>
  </cols>
  <sheetData>
    <row r="1" spans="1:8" ht="18.95" customHeight="1">
      <c r="A1" s="172" t="str">
        <f>'Notas a los Edos Financieros'!A1</f>
        <v>Municipio de León</v>
      </c>
      <c r="B1" s="188"/>
      <c r="C1" s="188"/>
      <c r="D1" s="188"/>
      <c r="E1" s="188"/>
      <c r="F1" s="188"/>
      <c r="G1" s="48" t="s">
        <v>179</v>
      </c>
      <c r="H1" s="49">
        <f>'Notas a los Edos Financieros'!D1</f>
        <v>2021</v>
      </c>
    </row>
    <row r="2" spans="1:8" ht="18.95" customHeight="1">
      <c r="A2" s="172" t="s">
        <v>484</v>
      </c>
      <c r="B2" s="188"/>
      <c r="C2" s="188"/>
      <c r="D2" s="188"/>
      <c r="E2" s="188"/>
      <c r="F2" s="188"/>
      <c r="G2" s="48" t="s">
        <v>181</v>
      </c>
      <c r="H2" s="49" t="str">
        <f>'Notas a los Edos Financieros'!D2</f>
        <v>Trimestral</v>
      </c>
    </row>
    <row r="3" spans="1:8" ht="18.95" customHeight="1">
      <c r="A3" s="172" t="str">
        <f>'Notas a los Edos Financieros'!A3</f>
        <v>Correspondiente del 01 de enero al 31 de marzo de 2021</v>
      </c>
      <c r="B3" s="188"/>
      <c r="C3" s="188"/>
      <c r="D3" s="188"/>
      <c r="E3" s="188"/>
      <c r="F3" s="188"/>
      <c r="G3" s="48" t="s">
        <v>182</v>
      </c>
      <c r="H3" s="49">
        <f>'Notas a los Edos Financieros'!D3</f>
        <v>1</v>
      </c>
    </row>
    <row r="4" spans="1:8" ht="15">
      <c r="A4" s="51" t="s">
        <v>183</v>
      </c>
      <c r="B4" s="52"/>
      <c r="C4" s="52"/>
      <c r="D4" s="52"/>
      <c r="E4" s="52"/>
      <c r="F4" s="52"/>
      <c r="G4" s="52"/>
      <c r="H4" s="52"/>
    </row>
    <row r="7" spans="1:10" ht="24.95" customHeight="1">
      <c r="A7" s="118" t="s">
        <v>146</v>
      </c>
      <c r="B7" s="118" t="s">
        <v>479</v>
      </c>
      <c r="C7" s="117" t="s">
        <v>163</v>
      </c>
      <c r="D7" s="117" t="s">
        <v>480</v>
      </c>
      <c r="E7" s="117" t="s">
        <v>481</v>
      </c>
      <c r="F7" s="117" t="s">
        <v>162</v>
      </c>
      <c r="G7" s="117" t="s">
        <v>124</v>
      </c>
      <c r="H7" s="117" t="s">
        <v>165</v>
      </c>
      <c r="I7" s="117" t="s">
        <v>166</v>
      </c>
      <c r="J7" s="117" t="s">
        <v>167</v>
      </c>
    </row>
    <row r="8" spans="1:6" s="62" customFormat="1" ht="15">
      <c r="A8" s="61">
        <v>7000</v>
      </c>
      <c r="B8" s="62" t="s">
        <v>125</v>
      </c>
      <c r="C8" s="136">
        <v>0</v>
      </c>
      <c r="D8" s="138">
        <v>145698309.28</v>
      </c>
      <c r="E8" s="138">
        <v>145698309.28</v>
      </c>
      <c r="F8" s="136">
        <v>0</v>
      </c>
    </row>
    <row r="9" spans="1:6" ht="15">
      <c r="A9" s="50">
        <v>7110</v>
      </c>
      <c r="B9" s="50" t="s">
        <v>124</v>
      </c>
      <c r="C9" s="136">
        <v>0</v>
      </c>
      <c r="D9" s="136">
        <v>0</v>
      </c>
      <c r="E9" s="136">
        <v>0</v>
      </c>
      <c r="F9" s="136">
        <v>0</v>
      </c>
    </row>
    <row r="10" spans="1:6" ht="15">
      <c r="A10" s="50">
        <v>7120</v>
      </c>
      <c r="B10" s="50" t="s">
        <v>123</v>
      </c>
      <c r="C10" s="136">
        <v>0</v>
      </c>
      <c r="D10" s="136">
        <v>0</v>
      </c>
      <c r="E10" s="136">
        <v>0</v>
      </c>
      <c r="F10" s="136">
        <v>0</v>
      </c>
    </row>
    <row r="11" spans="1:6" ht="15">
      <c r="A11" s="50">
        <v>7130</v>
      </c>
      <c r="B11" s="50" t="s">
        <v>122</v>
      </c>
      <c r="C11" s="136">
        <v>0</v>
      </c>
      <c r="D11" s="136">
        <v>0</v>
      </c>
      <c r="E11" s="136">
        <v>0</v>
      </c>
      <c r="F11" s="136">
        <v>0</v>
      </c>
    </row>
    <row r="12" spans="1:6" ht="15">
      <c r="A12" s="50">
        <v>7140</v>
      </c>
      <c r="B12" s="50" t="s">
        <v>121</v>
      </c>
      <c r="C12" s="136">
        <v>0</v>
      </c>
      <c r="D12" s="136">
        <v>0</v>
      </c>
      <c r="E12" s="136">
        <v>0</v>
      </c>
      <c r="F12" s="136">
        <v>0</v>
      </c>
    </row>
    <row r="13" spans="1:6" ht="15">
      <c r="A13" s="50">
        <v>7150</v>
      </c>
      <c r="B13" s="50" t="s">
        <v>120</v>
      </c>
      <c r="C13" s="136">
        <v>0</v>
      </c>
      <c r="D13" s="136">
        <v>0</v>
      </c>
      <c r="E13" s="136">
        <v>0</v>
      </c>
      <c r="F13" s="136">
        <v>0</v>
      </c>
    </row>
    <row r="14" spans="1:6" ht="15">
      <c r="A14" s="50">
        <v>7160</v>
      </c>
      <c r="B14" s="50" t="s">
        <v>119</v>
      </c>
      <c r="C14" s="136">
        <v>0</v>
      </c>
      <c r="D14" s="136">
        <v>0</v>
      </c>
      <c r="E14" s="136">
        <v>0</v>
      </c>
      <c r="F14" s="136">
        <v>0</v>
      </c>
    </row>
    <row r="15" spans="1:6" ht="15">
      <c r="A15" s="50">
        <v>7210</v>
      </c>
      <c r="B15" s="50" t="s">
        <v>118</v>
      </c>
      <c r="C15" s="136">
        <v>0</v>
      </c>
      <c r="D15" s="136">
        <v>0</v>
      </c>
      <c r="E15" s="136">
        <v>0</v>
      </c>
      <c r="F15" s="136">
        <v>0</v>
      </c>
    </row>
    <row r="16" spans="1:6" ht="15">
      <c r="A16" s="50">
        <v>7220</v>
      </c>
      <c r="B16" s="50" t="s">
        <v>117</v>
      </c>
      <c r="C16" s="136">
        <v>0</v>
      </c>
      <c r="D16" s="136">
        <v>0</v>
      </c>
      <c r="E16" s="136">
        <v>0</v>
      </c>
      <c r="F16" s="136">
        <v>0</v>
      </c>
    </row>
    <row r="17" spans="1:6" ht="15">
      <c r="A17" s="50">
        <v>7230</v>
      </c>
      <c r="B17" s="50" t="s">
        <v>116</v>
      </c>
      <c r="C17" s="136">
        <v>0</v>
      </c>
      <c r="D17" s="136">
        <v>0</v>
      </c>
      <c r="E17" s="136">
        <v>0</v>
      </c>
      <c r="F17" s="136">
        <v>0</v>
      </c>
    </row>
    <row r="18" spans="1:6" ht="15">
      <c r="A18" s="50">
        <v>7240</v>
      </c>
      <c r="B18" s="50" t="s">
        <v>115</v>
      </c>
      <c r="C18" s="136">
        <v>0</v>
      </c>
      <c r="D18" s="136">
        <v>0</v>
      </c>
      <c r="E18" s="136">
        <v>0</v>
      </c>
      <c r="F18" s="136">
        <v>0</v>
      </c>
    </row>
    <row r="19" spans="1:6" ht="15">
      <c r="A19" s="50">
        <v>7250</v>
      </c>
      <c r="B19" s="50" t="s">
        <v>114</v>
      </c>
      <c r="C19" s="136">
        <v>1405570895.27</v>
      </c>
      <c r="D19" s="136">
        <v>0</v>
      </c>
      <c r="E19" s="136">
        <v>0</v>
      </c>
      <c r="F19" s="136">
        <v>1405570895.27</v>
      </c>
    </row>
    <row r="20" spans="1:6" ht="15">
      <c r="A20" s="50">
        <v>7260</v>
      </c>
      <c r="B20" s="50" t="s">
        <v>113</v>
      </c>
      <c r="C20" s="136">
        <v>-1405570895.27</v>
      </c>
      <c r="D20" s="136">
        <v>0</v>
      </c>
      <c r="E20" s="136">
        <v>0</v>
      </c>
      <c r="F20" s="136">
        <v>-1405570895.27</v>
      </c>
    </row>
    <row r="21" spans="1:6" ht="15">
      <c r="A21" s="50">
        <v>7310</v>
      </c>
      <c r="B21" s="50" t="s">
        <v>112</v>
      </c>
      <c r="C21" s="136">
        <v>0</v>
      </c>
      <c r="D21" s="136">
        <v>0</v>
      </c>
      <c r="E21" s="136">
        <v>0</v>
      </c>
      <c r="F21" s="136">
        <v>0</v>
      </c>
    </row>
    <row r="22" spans="1:6" ht="15">
      <c r="A22" s="50">
        <v>7320</v>
      </c>
      <c r="B22" s="50" t="s">
        <v>111</v>
      </c>
      <c r="C22" s="136">
        <v>0</v>
      </c>
      <c r="D22" s="136">
        <v>0</v>
      </c>
      <c r="E22" s="136">
        <v>0</v>
      </c>
      <c r="F22" s="136">
        <v>0</v>
      </c>
    </row>
    <row r="23" spans="1:6" ht="15">
      <c r="A23" s="50">
        <v>7330</v>
      </c>
      <c r="B23" s="50" t="s">
        <v>110</v>
      </c>
      <c r="C23" s="136">
        <v>0</v>
      </c>
      <c r="D23" s="136">
        <v>0</v>
      </c>
      <c r="E23" s="136">
        <v>0</v>
      </c>
      <c r="F23" s="136">
        <v>0</v>
      </c>
    </row>
    <row r="24" spans="1:6" ht="15">
      <c r="A24" s="50">
        <v>7340</v>
      </c>
      <c r="B24" s="50" t="s">
        <v>109</v>
      </c>
      <c r="C24" s="136">
        <v>0</v>
      </c>
      <c r="D24" s="136">
        <v>0</v>
      </c>
      <c r="E24" s="136">
        <v>0</v>
      </c>
      <c r="F24" s="136">
        <v>0</v>
      </c>
    </row>
    <row r="25" spans="1:6" ht="15">
      <c r="A25" s="50">
        <v>7350</v>
      </c>
      <c r="B25" s="50" t="s">
        <v>108</v>
      </c>
      <c r="C25" s="136">
        <v>0</v>
      </c>
      <c r="D25" s="136">
        <v>0</v>
      </c>
      <c r="E25" s="136">
        <v>0</v>
      </c>
      <c r="F25" s="136">
        <v>0</v>
      </c>
    </row>
    <row r="26" spans="1:6" ht="15">
      <c r="A26" s="50">
        <v>7360</v>
      </c>
      <c r="B26" s="50" t="s">
        <v>107</v>
      </c>
      <c r="C26" s="136">
        <v>0</v>
      </c>
      <c r="D26" s="136">
        <v>0</v>
      </c>
      <c r="E26" s="136">
        <v>0</v>
      </c>
      <c r="F26" s="136">
        <v>0</v>
      </c>
    </row>
    <row r="27" spans="1:6" ht="15">
      <c r="A27" s="50">
        <v>7410</v>
      </c>
      <c r="B27" s="50" t="s">
        <v>106</v>
      </c>
      <c r="C27" s="136">
        <v>0</v>
      </c>
      <c r="D27" s="136">
        <v>0</v>
      </c>
      <c r="E27" s="136">
        <v>0</v>
      </c>
      <c r="F27" s="136">
        <v>0</v>
      </c>
    </row>
    <row r="28" spans="1:6" ht="15">
      <c r="A28" s="50">
        <v>7420</v>
      </c>
      <c r="B28" s="50" t="s">
        <v>105</v>
      </c>
      <c r="C28" s="136">
        <v>0</v>
      </c>
      <c r="D28" s="136">
        <v>0</v>
      </c>
      <c r="E28" s="136">
        <v>0</v>
      </c>
      <c r="F28" s="136">
        <v>0</v>
      </c>
    </row>
    <row r="29" spans="1:6" ht="15">
      <c r="A29" s="50">
        <v>7510</v>
      </c>
      <c r="B29" s="50" t="s">
        <v>104</v>
      </c>
      <c r="C29" s="136">
        <v>0</v>
      </c>
      <c r="D29" s="136">
        <v>0</v>
      </c>
      <c r="E29" s="136">
        <v>0</v>
      </c>
      <c r="F29" s="136">
        <v>0</v>
      </c>
    </row>
    <row r="30" spans="1:6" ht="15">
      <c r="A30" s="50">
        <v>7520</v>
      </c>
      <c r="B30" s="50" t="s">
        <v>103</v>
      </c>
      <c r="C30" s="136">
        <v>0</v>
      </c>
      <c r="D30" s="136">
        <v>0</v>
      </c>
      <c r="E30" s="136">
        <v>0</v>
      </c>
      <c r="F30" s="136">
        <v>0</v>
      </c>
    </row>
    <row r="31" spans="1:6" ht="15">
      <c r="A31" s="50">
        <v>7610</v>
      </c>
      <c r="B31" s="50" t="s">
        <v>102</v>
      </c>
      <c r="C31" s="136">
        <v>0</v>
      </c>
      <c r="D31" s="136">
        <v>0</v>
      </c>
      <c r="E31" s="136">
        <v>0</v>
      </c>
      <c r="F31" s="136">
        <v>0</v>
      </c>
    </row>
    <row r="32" spans="1:6" ht="15">
      <c r="A32" s="50">
        <v>7620</v>
      </c>
      <c r="B32" s="50" t="s">
        <v>101</v>
      </c>
      <c r="C32" s="136">
        <v>0</v>
      </c>
      <c r="D32" s="136">
        <v>0</v>
      </c>
      <c r="E32" s="136">
        <v>0</v>
      </c>
      <c r="F32" s="136">
        <v>0</v>
      </c>
    </row>
    <row r="33" spans="1:6" ht="15">
      <c r="A33" s="50">
        <v>7630</v>
      </c>
      <c r="B33" s="50" t="s">
        <v>100</v>
      </c>
      <c r="C33" s="136">
        <v>16779897.34</v>
      </c>
      <c r="D33" s="136">
        <v>89035723.28</v>
      </c>
      <c r="E33" s="136">
        <v>56662586</v>
      </c>
      <c r="F33" s="136">
        <v>49153034.62</v>
      </c>
    </row>
    <row r="34" spans="1:6" ht="15">
      <c r="A34" s="50">
        <v>7640</v>
      </c>
      <c r="B34" s="50" t="s">
        <v>99</v>
      </c>
      <c r="C34" s="136">
        <v>-16779897.34</v>
      </c>
      <c r="D34" s="136">
        <v>56662586</v>
      </c>
      <c r="E34" s="136">
        <v>89035723.28</v>
      </c>
      <c r="F34" s="136">
        <v>-49153034.62</v>
      </c>
    </row>
    <row r="35" spans="1:2" s="62" customFormat="1" ht="15">
      <c r="A35" s="61">
        <v>8000</v>
      </c>
      <c r="B35" s="62" t="s">
        <v>97</v>
      </c>
    </row>
    <row r="36" spans="1:6" ht="15">
      <c r="A36" s="50">
        <v>8110</v>
      </c>
      <c r="B36" s="50" t="s">
        <v>96</v>
      </c>
      <c r="C36" s="136">
        <v>1513207229.33</v>
      </c>
      <c r="D36" s="136">
        <v>406468775.85</v>
      </c>
      <c r="E36" s="136">
        <v>0</v>
      </c>
      <c r="F36" s="136">
        <v>1919676005.18</v>
      </c>
    </row>
    <row r="37" spans="1:6" ht="15">
      <c r="A37" s="50">
        <v>8120</v>
      </c>
      <c r="B37" s="50" t="s">
        <v>95</v>
      </c>
      <c r="C37" s="136">
        <v>146862403.05</v>
      </c>
      <c r="D37" s="136">
        <v>725962425.72</v>
      </c>
      <c r="E37" s="136">
        <v>648027034.34</v>
      </c>
      <c r="F37" s="136">
        <v>224797794.43</v>
      </c>
    </row>
    <row r="38" spans="1:6" ht="15">
      <c r="A38" s="50">
        <v>8130</v>
      </c>
      <c r="B38" s="50" t="s">
        <v>94</v>
      </c>
      <c r="C38" s="136">
        <v>29679358.73</v>
      </c>
      <c r="D38" s="136">
        <v>22695527.99</v>
      </c>
      <c r="E38" s="136">
        <v>6661790.58</v>
      </c>
      <c r="F38" s="136">
        <v>45713096.14</v>
      </c>
    </row>
    <row r="39" spans="1:6" ht="15">
      <c r="A39" s="50">
        <v>8140</v>
      </c>
      <c r="B39" s="50" t="s">
        <v>93</v>
      </c>
      <c r="C39" s="136">
        <v>-55.97</v>
      </c>
      <c r="D39" s="136">
        <v>938075936.19</v>
      </c>
      <c r="E39" s="136">
        <v>937184187.72</v>
      </c>
      <c r="F39" s="136">
        <v>891692.5</v>
      </c>
    </row>
    <row r="40" spans="1:6" ht="15">
      <c r="A40" s="50">
        <v>8150</v>
      </c>
      <c r="B40" s="50" t="s">
        <v>92</v>
      </c>
      <c r="C40" s="136">
        <v>-1689748935.14</v>
      </c>
      <c r="D40" s="136">
        <v>217883552.58</v>
      </c>
      <c r="E40" s="136">
        <v>719213205.69</v>
      </c>
      <c r="F40" s="136">
        <v>-2191078588.25</v>
      </c>
    </row>
    <row r="41" spans="1:6" ht="15">
      <c r="A41" s="50">
        <v>8210</v>
      </c>
      <c r="B41" s="50" t="s">
        <v>91</v>
      </c>
      <c r="C41" s="136">
        <v>-2239824016.49</v>
      </c>
      <c r="D41" s="136">
        <v>0</v>
      </c>
      <c r="E41" s="136">
        <v>549010969.56</v>
      </c>
      <c r="F41" s="136">
        <v>-2788834986.05</v>
      </c>
    </row>
    <row r="42" spans="1:6" ht="15">
      <c r="A42" s="50">
        <v>8220</v>
      </c>
      <c r="B42" s="50" t="s">
        <v>90</v>
      </c>
      <c r="C42" s="136">
        <v>1959862734.55</v>
      </c>
      <c r="D42" s="136">
        <v>784321786.69</v>
      </c>
      <c r="E42" s="136">
        <v>917626887.35</v>
      </c>
      <c r="F42" s="136">
        <v>1826557633.89</v>
      </c>
    </row>
    <row r="43" spans="1:6" ht="15">
      <c r="A43" s="50">
        <v>8230</v>
      </c>
      <c r="B43" s="50" t="s">
        <v>89</v>
      </c>
      <c r="C43" s="136">
        <v>-1659056742.94</v>
      </c>
      <c r="D43" s="136">
        <v>187442004.36</v>
      </c>
      <c r="E43" s="136">
        <v>154501677.21</v>
      </c>
      <c r="F43" s="136">
        <v>-1626116415.79</v>
      </c>
    </row>
    <row r="44" spans="1:6" ht="15">
      <c r="A44" s="50">
        <v>8240</v>
      </c>
      <c r="B44" s="50" t="s">
        <v>88</v>
      </c>
      <c r="C44" s="136">
        <v>1223747292.86</v>
      </c>
      <c r="D44" s="136">
        <v>775427674.71</v>
      </c>
      <c r="E44" s="136">
        <v>729831688.97</v>
      </c>
      <c r="F44" s="136">
        <v>1269343278.6</v>
      </c>
    </row>
    <row r="45" spans="1:6" ht="15">
      <c r="A45" s="50">
        <v>8250</v>
      </c>
      <c r="B45" s="50" t="s">
        <v>87</v>
      </c>
      <c r="C45" s="136">
        <v>44052.16</v>
      </c>
      <c r="D45" s="136">
        <v>695478887.74</v>
      </c>
      <c r="E45" s="136">
        <v>695093810.65</v>
      </c>
      <c r="F45" s="136">
        <v>429129.25</v>
      </c>
    </row>
    <row r="46" spans="1:6" ht="15">
      <c r="A46" s="50">
        <v>8260</v>
      </c>
      <c r="B46" s="50" t="s">
        <v>86</v>
      </c>
      <c r="C46" s="136">
        <v>104768423.63</v>
      </c>
      <c r="D46" s="136">
        <v>658731593.39</v>
      </c>
      <c r="E46" s="136">
        <v>691368632.1</v>
      </c>
      <c r="F46" s="136">
        <v>72131384.92</v>
      </c>
    </row>
    <row r="47" spans="1:6" ht="15">
      <c r="A47" s="50">
        <v>8270</v>
      </c>
      <c r="B47" s="50" t="s">
        <v>85</v>
      </c>
      <c r="C47" s="136">
        <v>610458256.23</v>
      </c>
      <c r="D47" s="136">
        <v>645532713.88</v>
      </c>
      <c r="E47" s="136">
        <v>9500994.93</v>
      </c>
      <c r="F47" s="136">
        <v>1246489975.18</v>
      </c>
    </row>
    <row r="48" ht="15">
      <c r="A48" s="122"/>
    </row>
    <row r="49" spans="1:2" ht="15">
      <c r="A49" s="122"/>
      <c r="B49" s="141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30"/>
  <sheetViews>
    <sheetView showGridLines="0" zoomScaleSheetLayoutView="100" workbookViewId="0" topLeftCell="A1"/>
  </sheetViews>
  <sheetFormatPr defaultColWidth="0" defaultRowHeight="15"/>
  <cols>
    <col min="1" max="1" width="30.28125" style="2" customWidth="1"/>
    <col min="2" max="2" width="42.140625" style="2" customWidth="1"/>
    <col min="3" max="3" width="18.7109375" style="2" bestFit="1" customWidth="1"/>
    <col min="4" max="4" width="17.00390625" style="2" bestFit="1" customWidth="1"/>
    <col min="5" max="5" width="13.140625" style="2" customWidth="1"/>
    <col min="6" max="6" width="11.421875" style="2" customWidth="1"/>
    <col min="7" max="8" width="11.7109375" style="2" hidden="1" customWidth="1"/>
    <col min="9" max="16384" width="11.421875" style="2" hidden="1" customWidth="1"/>
  </cols>
  <sheetData>
    <row r="1" spans="2:5" ht="15" customHeight="1">
      <c r="B1" s="110" t="s">
        <v>50</v>
      </c>
      <c r="C1" s="111"/>
      <c r="D1" s="111"/>
      <c r="E1" s="112"/>
    </row>
    <row r="2" ht="15" customHeight="1">
      <c r="A2" s="3" t="s">
        <v>31</v>
      </c>
    </row>
    <row r="3" ht="15">
      <c r="A3" s="1"/>
    </row>
    <row r="4" s="6" customFormat="1" ht="15">
      <c r="A4" s="5" t="s">
        <v>33</v>
      </c>
    </row>
    <row r="5" spans="1:8" s="6" customFormat="1" ht="39.95" customHeight="1">
      <c r="A5" s="189" t="s">
        <v>34</v>
      </c>
      <c r="B5" s="189"/>
      <c r="C5" s="189"/>
      <c r="D5" s="189"/>
      <c r="E5" s="189"/>
      <c r="H5" s="8"/>
    </row>
    <row r="6" spans="1:8" s="6" customFormat="1" ht="15">
      <c r="A6" s="7"/>
      <c r="B6" s="7"/>
      <c r="C6" s="7"/>
      <c r="D6" s="7"/>
      <c r="H6" s="8"/>
    </row>
    <row r="7" spans="1:4" s="6" customFormat="1" ht="12.75">
      <c r="A7" s="8" t="s">
        <v>35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5">
      <c r="A9" s="62" t="s">
        <v>125</v>
      </c>
      <c r="B9" s="8"/>
      <c r="C9" s="8"/>
      <c r="D9" s="8"/>
    </row>
    <row r="10" spans="1:5" s="6" customFormat="1" ht="26.1" customHeight="1">
      <c r="A10" s="105" t="s">
        <v>590</v>
      </c>
      <c r="B10" s="190" t="s">
        <v>36</v>
      </c>
      <c r="C10" s="190"/>
      <c r="D10" s="190"/>
      <c r="E10" s="190"/>
    </row>
    <row r="11" spans="1:5" s="6" customFormat="1" ht="12.95" customHeight="1">
      <c r="A11" s="106" t="s">
        <v>591</v>
      </c>
      <c r="B11" s="9" t="s">
        <v>37</v>
      </c>
      <c r="C11" s="9"/>
      <c r="D11" s="9"/>
      <c r="E11" s="9"/>
    </row>
    <row r="12" spans="1:5" s="6" customFormat="1" ht="26.1" customHeight="1">
      <c r="A12" s="106" t="s">
        <v>592</v>
      </c>
      <c r="B12" s="190" t="s">
        <v>38</v>
      </c>
      <c r="C12" s="190"/>
      <c r="D12" s="190"/>
      <c r="E12" s="190"/>
    </row>
    <row r="13" spans="1:5" s="6" customFormat="1" ht="26.1" customHeight="1">
      <c r="A13" s="106" t="s">
        <v>593</v>
      </c>
      <c r="B13" s="190" t="s">
        <v>39</v>
      </c>
      <c r="C13" s="190"/>
      <c r="D13" s="190"/>
      <c r="E13" s="190"/>
    </row>
    <row r="14" spans="1:5" s="6" customFormat="1" ht="11.25" customHeight="1">
      <c r="A14" s="13"/>
      <c r="B14" s="10"/>
      <c r="C14" s="10"/>
      <c r="D14" s="10"/>
      <c r="E14" s="10"/>
    </row>
    <row r="15" spans="1:2" s="6" customFormat="1" ht="39" customHeight="1">
      <c r="A15" s="105" t="s">
        <v>594</v>
      </c>
      <c r="B15" s="9" t="s">
        <v>40</v>
      </c>
    </row>
    <row r="16" s="6" customFormat="1" ht="12.95" customHeight="1">
      <c r="A16" s="106" t="s">
        <v>589</v>
      </c>
    </row>
    <row r="17" s="6" customFormat="1" ht="12.95" customHeight="1">
      <c r="A17" s="9"/>
    </row>
    <row r="18" s="6" customFormat="1" ht="12.95" customHeight="1">
      <c r="A18" s="62" t="s">
        <v>97</v>
      </c>
    </row>
    <row r="19" s="6" customFormat="1" ht="12.95" customHeight="1">
      <c r="A19" s="107" t="s">
        <v>587</v>
      </c>
    </row>
    <row r="20" s="6" customFormat="1" ht="12.95" customHeight="1">
      <c r="A20" s="107" t="s">
        <v>588</v>
      </c>
    </row>
    <row r="21" s="6" customFormat="1" ht="15">
      <c r="A21" s="8"/>
    </row>
    <row r="22" spans="1:4" s="6" customFormat="1" ht="15">
      <c r="A22" s="8" t="s">
        <v>607</v>
      </c>
      <c r="B22" s="8"/>
      <c r="C22" s="8"/>
      <c r="D22" s="8"/>
    </row>
    <row r="23" spans="1:4" s="6" customFormat="1" ht="15">
      <c r="A23" s="8" t="s">
        <v>513</v>
      </c>
      <c r="B23" s="8"/>
      <c r="C23" s="8"/>
      <c r="D23" s="8"/>
    </row>
    <row r="24" spans="1:4" s="6" customFormat="1" ht="15">
      <c r="A24" s="8" t="s">
        <v>514</v>
      </c>
      <c r="B24" s="8"/>
      <c r="C24" s="8"/>
      <c r="D24" s="8"/>
    </row>
    <row r="25" spans="1:4" s="6" customFormat="1" ht="15">
      <c r="A25" s="8" t="s">
        <v>515</v>
      </c>
      <c r="B25" s="8"/>
      <c r="C25" s="8"/>
      <c r="D25" s="8"/>
    </row>
    <row r="26" spans="1:4" s="6" customFormat="1" ht="15">
      <c r="A26" s="8" t="s">
        <v>516</v>
      </c>
      <c r="B26" s="8"/>
      <c r="C26" s="8"/>
      <c r="D26" s="8"/>
    </row>
    <row r="27" spans="1:4" s="6" customFormat="1" ht="15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 ht="15">
      <c r="A29" s="8"/>
      <c r="B29" s="8"/>
      <c r="C29" s="8"/>
      <c r="D29" s="8"/>
    </row>
    <row r="30" ht="15">
      <c r="A30" s="119" t="s">
        <v>608</v>
      </c>
    </row>
  </sheetData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4"/>
  <sheetViews>
    <sheetView showGridLines="0" workbookViewId="0" topLeftCell="A1">
      <selection activeCell="A1" sqref="A1:F16"/>
    </sheetView>
  </sheetViews>
  <sheetFormatPr defaultColWidth="9.140625" defaultRowHeight="15"/>
  <cols>
    <col min="1" max="1" width="10.00390625" style="42" customWidth="1"/>
    <col min="2" max="2" width="64.57421875" style="42" bestFit="1" customWidth="1"/>
    <col min="3" max="3" width="16.421875" style="42" bestFit="1" customWidth="1"/>
    <col min="4" max="4" width="19.140625" style="42" customWidth="1"/>
    <col min="5" max="5" width="24.57421875" style="42" customWidth="1"/>
    <col min="6" max="6" width="22.7109375" style="42" customWidth="1"/>
    <col min="7" max="8" width="16.7109375" style="42" customWidth="1"/>
    <col min="9" max="16384" width="9.140625" style="42" customWidth="1"/>
  </cols>
  <sheetData>
    <row r="1" spans="1:8" s="38" customFormat="1" ht="18.95" customHeight="1">
      <c r="A1" s="170" t="str">
        <f>'Notas a los Edos Financieros'!A1</f>
        <v>Municipio de León</v>
      </c>
      <c r="B1" s="171"/>
      <c r="C1" s="171"/>
      <c r="D1" s="171"/>
      <c r="E1" s="171"/>
      <c r="F1" s="171"/>
      <c r="G1" s="36" t="s">
        <v>179</v>
      </c>
      <c r="H1" s="46">
        <f>'Notas a los Edos Financieros'!D1</f>
        <v>2021</v>
      </c>
    </row>
    <row r="2" spans="1:8" s="38" customFormat="1" ht="18.95" customHeight="1">
      <c r="A2" s="170" t="s">
        <v>180</v>
      </c>
      <c r="B2" s="171"/>
      <c r="C2" s="171"/>
      <c r="D2" s="171"/>
      <c r="E2" s="171"/>
      <c r="F2" s="171"/>
      <c r="G2" s="36" t="s">
        <v>181</v>
      </c>
      <c r="H2" s="46" t="str">
        <f>'Notas a los Edos Financieros'!D2</f>
        <v>Trimestral</v>
      </c>
    </row>
    <row r="3" spans="1:8" s="38" customFormat="1" ht="18.95" customHeight="1">
      <c r="A3" s="170" t="str">
        <f>'Notas a los Edos Financieros'!A3</f>
        <v>Correspondiente del 01 de enero al 31 de marzo de 2021</v>
      </c>
      <c r="B3" s="171"/>
      <c r="C3" s="171"/>
      <c r="D3" s="171"/>
      <c r="E3" s="171"/>
      <c r="F3" s="171"/>
      <c r="G3" s="36" t="s">
        <v>182</v>
      </c>
      <c r="H3" s="46">
        <f>'Notas a los Edos Financieros'!D3</f>
        <v>1</v>
      </c>
    </row>
    <row r="4" spans="1:8" ht="15">
      <c r="A4" s="40" t="s">
        <v>183</v>
      </c>
      <c r="B4" s="41"/>
      <c r="C4" s="41"/>
      <c r="D4" s="41"/>
      <c r="E4" s="41"/>
      <c r="F4" s="41"/>
      <c r="G4" s="41"/>
      <c r="H4" s="41"/>
    </row>
    <row r="6" spans="1:8" ht="15">
      <c r="A6" s="41" t="s">
        <v>574</v>
      </c>
      <c r="B6" s="41"/>
      <c r="C6" s="41"/>
      <c r="D6" s="41"/>
      <c r="E6" s="41"/>
      <c r="F6" s="41"/>
      <c r="G6" s="41"/>
      <c r="H6" s="41"/>
    </row>
    <row r="7" spans="1:8" ht="15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3" ht="15">
      <c r="A8" s="44">
        <v>1114</v>
      </c>
      <c r="B8" s="42" t="s">
        <v>184</v>
      </c>
      <c r="C8" s="136">
        <v>465430403.01</v>
      </c>
    </row>
    <row r="9" spans="1:3" ht="15">
      <c r="A9" s="44">
        <v>1115</v>
      </c>
      <c r="B9" s="42" t="s">
        <v>185</v>
      </c>
      <c r="C9" s="136">
        <v>602759437.2900001</v>
      </c>
    </row>
    <row r="10" spans="1:3" ht="15">
      <c r="A10" s="44">
        <v>1121</v>
      </c>
      <c r="B10" s="42" t="s">
        <v>186</v>
      </c>
      <c r="C10" s="136">
        <v>0</v>
      </c>
    </row>
    <row r="11" spans="1:3" ht="15">
      <c r="A11" s="44">
        <v>1211</v>
      </c>
      <c r="B11" s="42" t="s">
        <v>187</v>
      </c>
      <c r="C11" s="136">
        <v>25414.55</v>
      </c>
    </row>
    <row r="13" spans="1:8" ht="15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ht="15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7" ht="15">
      <c r="A15" s="44">
        <v>1122</v>
      </c>
      <c r="B15" s="42" t="s">
        <v>188</v>
      </c>
      <c r="C15" s="136">
        <v>26735080.36</v>
      </c>
      <c r="D15" s="136">
        <v>24729211.35</v>
      </c>
      <c r="E15" s="136">
        <v>8881599.190000001</v>
      </c>
      <c r="F15" s="136">
        <v>14287.41</v>
      </c>
      <c r="G15" s="136">
        <v>9311161.5</v>
      </c>
    </row>
    <row r="16" spans="1:7" ht="15">
      <c r="A16" s="44">
        <v>1124</v>
      </c>
      <c r="B16" s="42" t="s">
        <v>189</v>
      </c>
      <c r="C16" s="136">
        <v>0</v>
      </c>
      <c r="D16" s="136">
        <v>0</v>
      </c>
      <c r="E16" s="136">
        <v>-1.3699999999999999</v>
      </c>
      <c r="F16" s="136">
        <v>1247973.8</v>
      </c>
      <c r="G16" s="136">
        <v>1247973.8</v>
      </c>
    </row>
    <row r="18" spans="1:8" ht="15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ht="15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7" ht="15">
      <c r="A20" s="44">
        <v>1123</v>
      </c>
      <c r="B20" s="42" t="s">
        <v>195</v>
      </c>
      <c r="C20" s="136">
        <v>189296.53</v>
      </c>
      <c r="D20" s="136">
        <v>189296.53</v>
      </c>
      <c r="E20" s="136">
        <v>0</v>
      </c>
      <c r="F20" s="136">
        <v>0</v>
      </c>
      <c r="G20" s="136">
        <v>0</v>
      </c>
    </row>
    <row r="21" spans="1:7" ht="15">
      <c r="A21" s="44">
        <v>1125</v>
      </c>
      <c r="B21" s="42" t="s">
        <v>196</v>
      </c>
      <c r="C21" s="136">
        <v>992500</v>
      </c>
      <c r="D21" s="136">
        <v>992500</v>
      </c>
      <c r="E21" s="136">
        <v>0</v>
      </c>
      <c r="F21" s="136">
        <v>0</v>
      </c>
      <c r="G21" s="136">
        <v>0</v>
      </c>
    </row>
    <row r="22" spans="1:7" ht="15">
      <c r="A22" s="129">
        <v>1126</v>
      </c>
      <c r="B22" s="130" t="s">
        <v>595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</row>
    <row r="23" spans="1:7" ht="15">
      <c r="A23" s="129">
        <v>1129</v>
      </c>
      <c r="B23" s="130" t="s">
        <v>596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</row>
    <row r="24" spans="1:7" ht="15">
      <c r="A24" s="44">
        <v>1131</v>
      </c>
      <c r="B24" s="42" t="s">
        <v>197</v>
      </c>
      <c r="C24" s="136">
        <v>47493193.48</v>
      </c>
      <c r="D24" s="136">
        <v>47493193.48</v>
      </c>
      <c r="E24" s="136">
        <v>0</v>
      </c>
      <c r="F24" s="136">
        <v>0</v>
      </c>
      <c r="G24" s="136">
        <v>0</v>
      </c>
    </row>
    <row r="25" spans="1:7" ht="15">
      <c r="A25" s="44">
        <v>1132</v>
      </c>
      <c r="B25" s="42" t="s">
        <v>198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7" ht="15">
      <c r="A26" s="44">
        <v>1133</v>
      </c>
      <c r="B26" s="42" t="s">
        <v>199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7" ht="15">
      <c r="A27" s="44">
        <v>1134</v>
      </c>
      <c r="B27" s="42" t="s">
        <v>200</v>
      </c>
      <c r="C27" s="136">
        <v>99989450.3</v>
      </c>
      <c r="D27" s="136">
        <v>99989450.3</v>
      </c>
      <c r="E27" s="136">
        <v>0</v>
      </c>
      <c r="F27" s="136">
        <v>0</v>
      </c>
      <c r="G27" s="136">
        <v>0</v>
      </c>
    </row>
    <row r="28" spans="1:7" ht="15">
      <c r="A28" s="44">
        <v>1139</v>
      </c>
      <c r="B28" s="42" t="s">
        <v>201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</row>
    <row r="30" spans="1:8" ht="15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ht="15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5" ht="15">
      <c r="A32" s="44">
        <v>1140</v>
      </c>
      <c r="B32" s="42" t="s">
        <v>203</v>
      </c>
      <c r="C32" s="137">
        <v>0</v>
      </c>
      <c r="D32" s="42" t="s">
        <v>653</v>
      </c>
      <c r="E32" s="42" t="s">
        <v>654</v>
      </c>
    </row>
    <row r="33" spans="1:5" ht="15">
      <c r="A33" s="44">
        <v>1141</v>
      </c>
      <c r="B33" s="42" t="s">
        <v>204</v>
      </c>
      <c r="C33" s="135">
        <v>0</v>
      </c>
      <c r="D33" s="42" t="s">
        <v>653</v>
      </c>
      <c r="E33" s="42" t="s">
        <v>654</v>
      </c>
    </row>
    <row r="34" spans="1:5" ht="15">
      <c r="A34" s="44">
        <v>1142</v>
      </c>
      <c r="B34" s="42" t="s">
        <v>205</v>
      </c>
      <c r="C34" s="135">
        <v>0</v>
      </c>
      <c r="D34" s="42" t="s">
        <v>653</v>
      </c>
      <c r="E34" s="42" t="s">
        <v>654</v>
      </c>
    </row>
    <row r="35" spans="1:5" ht="15">
      <c r="A35" s="44">
        <v>1143</v>
      </c>
      <c r="B35" s="42" t="s">
        <v>206</v>
      </c>
      <c r="C35" s="135">
        <v>0</v>
      </c>
      <c r="D35" s="42" t="s">
        <v>653</v>
      </c>
      <c r="E35" s="42" t="s">
        <v>654</v>
      </c>
    </row>
    <row r="36" spans="1:5" ht="15">
      <c r="A36" s="44">
        <v>1144</v>
      </c>
      <c r="B36" s="42" t="s">
        <v>207</v>
      </c>
      <c r="C36" s="135">
        <v>0</v>
      </c>
      <c r="D36" s="42" t="s">
        <v>653</v>
      </c>
      <c r="E36" s="42" t="s">
        <v>654</v>
      </c>
    </row>
    <row r="37" spans="1:5" ht="15">
      <c r="A37" s="44">
        <v>1145</v>
      </c>
      <c r="B37" s="42" t="s">
        <v>208</v>
      </c>
      <c r="C37" s="135">
        <v>0</v>
      </c>
      <c r="D37" s="42" t="s">
        <v>653</v>
      </c>
      <c r="E37" s="42" t="s">
        <v>654</v>
      </c>
    </row>
    <row r="39" spans="1:8" ht="15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ht="15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4" ht="15">
      <c r="A41" s="44">
        <v>1150</v>
      </c>
      <c r="B41" s="42" t="s">
        <v>210</v>
      </c>
      <c r="C41" s="138">
        <v>29353064.670000013</v>
      </c>
      <c r="D41" s="42" t="s">
        <v>654</v>
      </c>
    </row>
    <row r="42" spans="1:4" ht="15">
      <c r="A42" s="44">
        <v>1151</v>
      </c>
      <c r="B42" s="42" t="s">
        <v>211</v>
      </c>
      <c r="C42" s="136">
        <v>29353064.670000013</v>
      </c>
      <c r="D42" s="42" t="s">
        <v>654</v>
      </c>
    </row>
    <row r="44" spans="1:8" ht="15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ht="15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3" ht="15">
      <c r="A46" s="44">
        <v>1213</v>
      </c>
      <c r="B46" s="42" t="s">
        <v>212</v>
      </c>
      <c r="C46" s="139">
        <v>218007276.24000004</v>
      </c>
    </row>
    <row r="48" spans="1:8" ht="15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ht="15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3" ht="15">
      <c r="A50" s="44">
        <v>1214</v>
      </c>
      <c r="B50" s="42" t="s">
        <v>213</v>
      </c>
      <c r="C50" s="139">
        <v>36307609.89</v>
      </c>
    </row>
    <row r="52" spans="1:8" ht="15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ht="15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5" ht="15">
      <c r="A54" s="44">
        <v>1230</v>
      </c>
      <c r="B54" s="42" t="s">
        <v>215</v>
      </c>
      <c r="C54" s="138">
        <f>SUM(C55:C61)</f>
        <v>16308440659.44</v>
      </c>
      <c r="D54" s="138">
        <f>SUM(D55:D61)</f>
        <v>8425308.48</v>
      </c>
      <c r="E54" s="138">
        <f>SUM(E55:E61)</f>
        <v>-86043760.22</v>
      </c>
    </row>
    <row r="55" spans="1:6" ht="15">
      <c r="A55" s="44">
        <v>1231</v>
      </c>
      <c r="B55" s="42" t="s">
        <v>216</v>
      </c>
      <c r="C55" s="136">
        <v>14721560264.78</v>
      </c>
      <c r="D55" s="136">
        <v>0</v>
      </c>
      <c r="E55" s="136">
        <v>0</v>
      </c>
      <c r="F55" s="42" t="s">
        <v>655</v>
      </c>
    </row>
    <row r="56" spans="1:6" ht="15">
      <c r="A56" s="44">
        <v>1232</v>
      </c>
      <c r="B56" s="42" t="s">
        <v>217</v>
      </c>
      <c r="C56" s="136">
        <v>0</v>
      </c>
      <c r="D56" s="136">
        <v>0</v>
      </c>
      <c r="E56" s="136">
        <v>0</v>
      </c>
      <c r="F56" s="42" t="s">
        <v>655</v>
      </c>
    </row>
    <row r="57" spans="1:7" ht="15">
      <c r="A57" s="44">
        <v>1233</v>
      </c>
      <c r="B57" s="42" t="s">
        <v>218</v>
      </c>
      <c r="C57" s="136">
        <v>1015032133.75</v>
      </c>
      <c r="D57" s="136">
        <v>8425308.48</v>
      </c>
      <c r="E57" s="136">
        <v>-86043760.22</v>
      </c>
      <c r="F57" s="42" t="s">
        <v>655</v>
      </c>
      <c r="G57" s="140">
        <v>0.0333</v>
      </c>
    </row>
    <row r="58" spans="1:7" ht="15">
      <c r="A58" s="44">
        <v>1234</v>
      </c>
      <c r="B58" s="42" t="s">
        <v>219</v>
      </c>
      <c r="C58" s="136">
        <v>0</v>
      </c>
      <c r="D58" s="136">
        <v>0</v>
      </c>
      <c r="E58" s="136">
        <v>0</v>
      </c>
      <c r="F58" s="42" t="s">
        <v>655</v>
      </c>
      <c r="G58" s="140"/>
    </row>
    <row r="59" spans="1:7" ht="15">
      <c r="A59" s="44">
        <v>1235</v>
      </c>
      <c r="B59" s="42" t="s">
        <v>220</v>
      </c>
      <c r="C59" s="136">
        <v>344699689.9900005</v>
      </c>
      <c r="D59" s="136">
        <v>0</v>
      </c>
      <c r="E59" s="136">
        <v>0</v>
      </c>
      <c r="F59" s="42" t="s">
        <v>655</v>
      </c>
      <c r="G59" s="140"/>
    </row>
    <row r="60" spans="1:7" ht="15">
      <c r="A60" s="44">
        <v>1236</v>
      </c>
      <c r="B60" s="42" t="s">
        <v>221</v>
      </c>
      <c r="C60" s="136">
        <v>227148570.92000005</v>
      </c>
      <c r="D60" s="136">
        <v>0</v>
      </c>
      <c r="E60" s="136">
        <v>0</v>
      </c>
      <c r="F60" s="42" t="s">
        <v>655</v>
      </c>
      <c r="G60" s="140"/>
    </row>
    <row r="61" spans="1:7" ht="15">
      <c r="A61" s="44">
        <v>1239</v>
      </c>
      <c r="B61" s="42" t="s">
        <v>222</v>
      </c>
      <c r="C61" s="136">
        <v>0</v>
      </c>
      <c r="D61" s="136">
        <v>0</v>
      </c>
      <c r="E61" s="136">
        <v>0</v>
      </c>
      <c r="F61" s="42" t="s">
        <v>655</v>
      </c>
      <c r="G61" s="140">
        <v>0.05</v>
      </c>
    </row>
    <row r="62" spans="1:7" ht="15">
      <c r="A62" s="44">
        <v>1240</v>
      </c>
      <c r="B62" s="42" t="s">
        <v>223</v>
      </c>
      <c r="C62" s="138">
        <f>SUM(C63:C70)</f>
        <v>1301687226.7099998</v>
      </c>
      <c r="D62" s="138">
        <f>SUM(D63:D70)</f>
        <v>26965201.099999998</v>
      </c>
      <c r="E62" s="138">
        <f>SUM(E63:E70)</f>
        <v>-964654137.2600002</v>
      </c>
      <c r="G62" s="140"/>
    </row>
    <row r="63" spans="1:7" ht="15">
      <c r="A63" s="44">
        <v>1241</v>
      </c>
      <c r="B63" s="42" t="s">
        <v>224</v>
      </c>
      <c r="C63" s="136">
        <v>230671779.62999988</v>
      </c>
      <c r="D63" s="136">
        <v>6575167.13</v>
      </c>
      <c r="E63" s="136">
        <v>-167095608.7</v>
      </c>
      <c r="F63" s="42" t="s">
        <v>655</v>
      </c>
      <c r="G63" s="140">
        <v>0.1</v>
      </c>
    </row>
    <row r="64" spans="1:7" ht="15">
      <c r="A64" s="44">
        <v>1242</v>
      </c>
      <c r="B64" s="42" t="s">
        <v>225</v>
      </c>
      <c r="C64" s="136">
        <v>30195592.28000001</v>
      </c>
      <c r="D64" s="136">
        <v>351131.46</v>
      </c>
      <c r="E64" s="136">
        <v>-26365879.84</v>
      </c>
      <c r="F64" s="42" t="s">
        <v>655</v>
      </c>
      <c r="G64" s="140">
        <v>0.2</v>
      </c>
    </row>
    <row r="65" spans="1:7" ht="15">
      <c r="A65" s="44">
        <v>1243</v>
      </c>
      <c r="B65" s="42" t="s">
        <v>226</v>
      </c>
      <c r="C65" s="136">
        <v>4819696.880000001</v>
      </c>
      <c r="D65" s="136">
        <v>163215.75</v>
      </c>
      <c r="E65" s="136">
        <v>-2842047.15</v>
      </c>
      <c r="F65" s="42" t="s">
        <v>655</v>
      </c>
      <c r="G65" s="140">
        <v>0.2</v>
      </c>
    </row>
    <row r="66" spans="1:7" ht="15">
      <c r="A66" s="44">
        <v>1244</v>
      </c>
      <c r="B66" s="42" t="s">
        <v>227</v>
      </c>
      <c r="C66" s="136">
        <v>716379357.5699999</v>
      </c>
      <c r="D66" s="136">
        <v>14106941.760000002</v>
      </c>
      <c r="E66" s="136">
        <v>-579835183.19</v>
      </c>
      <c r="F66" s="42" t="s">
        <v>655</v>
      </c>
      <c r="G66" s="140">
        <v>0.2</v>
      </c>
    </row>
    <row r="67" spans="1:7" ht="15">
      <c r="A67" s="44">
        <v>1245</v>
      </c>
      <c r="B67" s="42" t="s">
        <v>228</v>
      </c>
      <c r="C67" s="136">
        <v>105477448.42000002</v>
      </c>
      <c r="D67" s="136">
        <v>1574737.88</v>
      </c>
      <c r="E67" s="136">
        <v>-82900685.36</v>
      </c>
      <c r="F67" s="42" t="s">
        <v>655</v>
      </c>
      <c r="G67" s="140">
        <v>0.1</v>
      </c>
    </row>
    <row r="68" spans="1:7" ht="15">
      <c r="A68" s="44">
        <v>1246</v>
      </c>
      <c r="B68" s="42" t="s">
        <v>229</v>
      </c>
      <c r="C68" s="136">
        <v>210982924.9200001</v>
      </c>
      <c r="D68" s="136">
        <v>4080962.8199999994</v>
      </c>
      <c r="E68" s="136">
        <v>-103335352.81</v>
      </c>
      <c r="F68" s="42" t="s">
        <v>655</v>
      </c>
      <c r="G68" s="140">
        <v>0.1</v>
      </c>
    </row>
    <row r="69" spans="1:7" ht="15">
      <c r="A69" s="44">
        <v>1247</v>
      </c>
      <c r="B69" s="42" t="s">
        <v>230</v>
      </c>
      <c r="C69" s="136">
        <v>1406262.98</v>
      </c>
      <c r="D69" s="136">
        <v>35446.58</v>
      </c>
      <c r="E69" s="136">
        <v>-914046.35</v>
      </c>
      <c r="F69" s="42" t="s">
        <v>655</v>
      </c>
      <c r="G69" s="140">
        <v>0.1</v>
      </c>
    </row>
    <row r="70" spans="1:7" ht="15">
      <c r="A70" s="44">
        <v>1248</v>
      </c>
      <c r="B70" s="42" t="s">
        <v>231</v>
      </c>
      <c r="C70" s="136">
        <v>1754164.03</v>
      </c>
      <c r="D70" s="136">
        <v>77597.72</v>
      </c>
      <c r="E70" s="136">
        <v>-1365333.8599999999</v>
      </c>
      <c r="F70" s="42" t="s">
        <v>655</v>
      </c>
      <c r="G70" s="140">
        <v>0.2</v>
      </c>
    </row>
    <row r="72" spans="1:8" ht="15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ht="15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5" ht="15">
      <c r="A74" s="44">
        <v>1250</v>
      </c>
      <c r="B74" s="42" t="s">
        <v>233</v>
      </c>
      <c r="C74" s="138">
        <f>SUM(C75:C79)</f>
        <v>140078399.65</v>
      </c>
      <c r="D74" s="138">
        <f>SUM(D75:D79)</f>
        <v>3284650.1</v>
      </c>
      <c r="E74" s="138">
        <f>SUM(E75:E79)</f>
        <v>-80111998.55</v>
      </c>
    </row>
    <row r="75" spans="1:7" ht="15">
      <c r="A75" s="44">
        <v>1251</v>
      </c>
      <c r="B75" s="42" t="s">
        <v>234</v>
      </c>
      <c r="C75" s="136">
        <v>69576586.81</v>
      </c>
      <c r="D75" s="136">
        <v>147579.78</v>
      </c>
      <c r="E75" s="136">
        <v>-25970210.12</v>
      </c>
      <c r="F75" s="42" t="s">
        <v>655</v>
      </c>
      <c r="G75" s="140">
        <v>0.33</v>
      </c>
    </row>
    <row r="76" spans="1:7" ht="15">
      <c r="A76" s="44">
        <v>1252</v>
      </c>
      <c r="B76" s="42" t="s">
        <v>235</v>
      </c>
      <c r="C76" s="136">
        <v>0</v>
      </c>
      <c r="D76" s="136">
        <v>0</v>
      </c>
      <c r="E76" s="136">
        <v>0</v>
      </c>
      <c r="G76" s="140"/>
    </row>
    <row r="77" spans="1:7" ht="15">
      <c r="A77" s="44">
        <v>1253</v>
      </c>
      <c r="B77" s="42" t="s">
        <v>236</v>
      </c>
      <c r="C77" s="136">
        <v>0</v>
      </c>
      <c r="D77" s="136">
        <v>0</v>
      </c>
      <c r="E77" s="136">
        <v>0</v>
      </c>
      <c r="G77" s="140"/>
    </row>
    <row r="78" spans="1:7" ht="15">
      <c r="A78" s="44">
        <v>1254</v>
      </c>
      <c r="B78" s="42" t="s">
        <v>237</v>
      </c>
      <c r="C78" s="136">
        <v>70455423.86000003</v>
      </c>
      <c r="D78" s="136">
        <v>3133204.58</v>
      </c>
      <c r="E78" s="136">
        <v>-54122924.93</v>
      </c>
      <c r="F78" s="42" t="s">
        <v>655</v>
      </c>
      <c r="G78" s="140">
        <v>0.33</v>
      </c>
    </row>
    <row r="79" spans="1:5" ht="15">
      <c r="A79" s="44">
        <v>1259</v>
      </c>
      <c r="B79" s="42" t="s">
        <v>238</v>
      </c>
      <c r="C79" s="136">
        <v>46388.98</v>
      </c>
      <c r="D79" s="136">
        <v>3865.74</v>
      </c>
      <c r="E79" s="136">
        <v>-18863.5</v>
      </c>
    </row>
    <row r="80" spans="1:5" ht="15">
      <c r="A80" s="44">
        <v>1270</v>
      </c>
      <c r="B80" s="42" t="s">
        <v>239</v>
      </c>
      <c r="C80" s="138">
        <v>180388.8100000014</v>
      </c>
      <c r="D80" s="136">
        <v>0</v>
      </c>
      <c r="E80" s="136">
        <v>0</v>
      </c>
    </row>
    <row r="81" spans="1:5" ht="15">
      <c r="A81" s="44">
        <v>1271</v>
      </c>
      <c r="B81" s="42" t="s">
        <v>240</v>
      </c>
      <c r="C81" s="136">
        <v>180388.8100000014</v>
      </c>
      <c r="D81" s="136">
        <v>0</v>
      </c>
      <c r="E81" s="136">
        <v>0</v>
      </c>
    </row>
    <row r="82" spans="1:5" ht="15">
      <c r="A82" s="44">
        <v>1272</v>
      </c>
      <c r="B82" s="42" t="s">
        <v>241</v>
      </c>
      <c r="C82" s="136">
        <v>0</v>
      </c>
      <c r="D82" s="136">
        <v>0</v>
      </c>
      <c r="E82" s="136">
        <v>0</v>
      </c>
    </row>
    <row r="83" spans="1:5" ht="15">
      <c r="A83" s="44">
        <v>1273</v>
      </c>
      <c r="B83" s="42" t="s">
        <v>242</v>
      </c>
      <c r="C83" s="136">
        <v>0</v>
      </c>
      <c r="D83" s="136">
        <v>0</v>
      </c>
      <c r="E83" s="136">
        <v>0</v>
      </c>
    </row>
    <row r="84" spans="1:5" ht="15">
      <c r="A84" s="44">
        <v>1274</v>
      </c>
      <c r="B84" s="42" t="s">
        <v>243</v>
      </c>
      <c r="C84" s="136">
        <v>0</v>
      </c>
      <c r="D84" s="136">
        <v>0</v>
      </c>
      <c r="E84" s="136">
        <v>0</v>
      </c>
    </row>
    <row r="85" spans="1:5" ht="15">
      <c r="A85" s="44">
        <v>1275</v>
      </c>
      <c r="B85" s="42" t="s">
        <v>244</v>
      </c>
      <c r="C85" s="136">
        <v>0</v>
      </c>
      <c r="D85" s="136">
        <v>0</v>
      </c>
      <c r="E85" s="136">
        <v>0</v>
      </c>
    </row>
    <row r="86" spans="1:5" ht="15">
      <c r="A86" s="44">
        <v>1279</v>
      </c>
      <c r="B86" s="42" t="s">
        <v>245</v>
      </c>
      <c r="C86" s="136">
        <v>0</v>
      </c>
      <c r="D86" s="136">
        <v>0</v>
      </c>
      <c r="E86" s="136">
        <v>0</v>
      </c>
    </row>
    <row r="88" spans="1:8" ht="15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ht="15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3" ht="15">
      <c r="A90" s="44">
        <v>1160</v>
      </c>
      <c r="B90" s="42" t="s">
        <v>247</v>
      </c>
      <c r="C90" s="138">
        <v>-4520605.36</v>
      </c>
    </row>
    <row r="91" spans="1:3" ht="15">
      <c r="A91" s="44">
        <v>1161</v>
      </c>
      <c r="B91" s="42" t="s">
        <v>248</v>
      </c>
      <c r="C91" s="136">
        <v>0</v>
      </c>
    </row>
    <row r="92" spans="1:3" ht="15">
      <c r="A92" s="44">
        <v>1162</v>
      </c>
      <c r="B92" s="42" t="s">
        <v>249</v>
      </c>
      <c r="C92" s="136">
        <v>-4520605.36</v>
      </c>
    </row>
    <row r="94" spans="1:8" ht="15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ht="15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3" ht="15">
      <c r="A96" s="44">
        <v>1290</v>
      </c>
      <c r="B96" s="42" t="s">
        <v>250</v>
      </c>
      <c r="C96" s="138">
        <f>SUM(C97:C99)</f>
        <v>5456759.66</v>
      </c>
    </row>
    <row r="97" spans="1:3" ht="15">
      <c r="A97" s="44">
        <v>1291</v>
      </c>
      <c r="B97" s="42" t="s">
        <v>251</v>
      </c>
      <c r="C97" s="136">
        <v>0</v>
      </c>
    </row>
    <row r="98" spans="1:3" ht="15">
      <c r="A98" s="44">
        <v>1292</v>
      </c>
      <c r="B98" s="42" t="s">
        <v>252</v>
      </c>
      <c r="C98" s="136">
        <v>0</v>
      </c>
    </row>
    <row r="99" spans="1:3" ht="15">
      <c r="A99" s="44">
        <v>1293</v>
      </c>
      <c r="B99" s="42" t="s">
        <v>253</v>
      </c>
      <c r="C99" s="136">
        <v>5456759.66</v>
      </c>
    </row>
    <row r="101" spans="1:8" ht="15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ht="15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7" ht="15">
      <c r="A103" s="44">
        <v>2110</v>
      </c>
      <c r="B103" s="42" t="s">
        <v>256</v>
      </c>
      <c r="C103" s="138">
        <f>SUM(C104:C112)</f>
        <v>139567903.41000003</v>
      </c>
      <c r="D103" s="138">
        <v>139567903.41000003</v>
      </c>
      <c r="E103" s="136">
        <v>0</v>
      </c>
      <c r="F103" s="136">
        <v>0</v>
      </c>
      <c r="G103" s="136">
        <v>0</v>
      </c>
    </row>
    <row r="104" spans="1:7" ht="15">
      <c r="A104" s="44">
        <v>2111</v>
      </c>
      <c r="B104" s="42" t="s">
        <v>257</v>
      </c>
      <c r="C104" s="136">
        <v>956063.54</v>
      </c>
      <c r="D104" s="136">
        <v>956063.54</v>
      </c>
      <c r="E104" s="136">
        <v>0</v>
      </c>
      <c r="F104" s="136">
        <v>0</v>
      </c>
      <c r="G104" s="136">
        <v>0</v>
      </c>
    </row>
    <row r="105" spans="1:7" ht="15">
      <c r="A105" s="44">
        <v>2112</v>
      </c>
      <c r="B105" s="42" t="s">
        <v>258</v>
      </c>
      <c r="C105" s="136">
        <v>19377655.19</v>
      </c>
      <c r="D105" s="136">
        <v>19377655.19</v>
      </c>
      <c r="E105" s="136">
        <v>0</v>
      </c>
      <c r="F105" s="136">
        <v>0</v>
      </c>
      <c r="G105" s="136">
        <v>0</v>
      </c>
    </row>
    <row r="106" spans="1:7" ht="15">
      <c r="A106" s="44">
        <v>2113</v>
      </c>
      <c r="B106" s="42" t="s">
        <v>259</v>
      </c>
      <c r="C106" s="136">
        <v>14194102.2</v>
      </c>
      <c r="D106" s="136">
        <v>14194102.2</v>
      </c>
      <c r="E106" s="136">
        <v>0</v>
      </c>
      <c r="F106" s="136">
        <v>0</v>
      </c>
      <c r="G106" s="136">
        <v>0</v>
      </c>
    </row>
    <row r="107" spans="1:7" ht="15">
      <c r="A107" s="44">
        <v>2114</v>
      </c>
      <c r="B107" s="42" t="s">
        <v>260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</row>
    <row r="108" spans="1:7" ht="15">
      <c r="A108" s="44">
        <v>2115</v>
      </c>
      <c r="B108" s="42" t="s">
        <v>261</v>
      </c>
      <c r="C108" s="136">
        <v>12138999.97</v>
      </c>
      <c r="D108" s="136">
        <v>12138999.97</v>
      </c>
      <c r="E108" s="136">
        <v>0</v>
      </c>
      <c r="F108" s="136">
        <v>0</v>
      </c>
      <c r="G108" s="136">
        <v>0</v>
      </c>
    </row>
    <row r="109" spans="1:7" ht="15">
      <c r="A109" s="44">
        <v>2116</v>
      </c>
      <c r="B109" s="42" t="s">
        <v>262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</row>
    <row r="110" spans="1:7" ht="15">
      <c r="A110" s="44">
        <v>2117</v>
      </c>
      <c r="B110" s="42" t="s">
        <v>263</v>
      </c>
      <c r="C110" s="136">
        <v>84332758.37</v>
      </c>
      <c r="D110" s="136">
        <v>84332758.37</v>
      </c>
      <c r="E110" s="136">
        <v>0</v>
      </c>
      <c r="F110" s="136">
        <v>0</v>
      </c>
      <c r="G110" s="136">
        <v>0</v>
      </c>
    </row>
    <row r="111" spans="1:7" ht="15">
      <c r="A111" s="44">
        <v>2118</v>
      </c>
      <c r="B111" s="42" t="s">
        <v>264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</row>
    <row r="112" spans="1:7" ht="15">
      <c r="A112" s="44">
        <v>2119</v>
      </c>
      <c r="B112" s="42" t="s">
        <v>265</v>
      </c>
      <c r="C112" s="136">
        <v>8568324.14</v>
      </c>
      <c r="D112" s="136">
        <v>8568324.14</v>
      </c>
      <c r="E112" s="136">
        <v>0</v>
      </c>
      <c r="F112" s="136">
        <v>0</v>
      </c>
      <c r="G112" s="136">
        <v>0</v>
      </c>
    </row>
    <row r="113" spans="1:7" ht="15">
      <c r="A113" s="44">
        <v>2120</v>
      </c>
      <c r="B113" s="42" t="s">
        <v>266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</row>
    <row r="114" spans="1:7" ht="15">
      <c r="A114" s="44">
        <v>2121</v>
      </c>
      <c r="B114" s="42" t="s">
        <v>267</v>
      </c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</row>
    <row r="115" spans="1:7" ht="15">
      <c r="A115" s="44">
        <v>2122</v>
      </c>
      <c r="B115" s="42" t="s">
        <v>268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</row>
    <row r="116" spans="1:7" ht="15">
      <c r="A116" s="44">
        <v>2129</v>
      </c>
      <c r="B116" s="42" t="s">
        <v>269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</row>
    <row r="118" spans="1:8" ht="15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ht="15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3" ht="15">
      <c r="A120" s="44">
        <v>2160</v>
      </c>
      <c r="B120" s="42" t="s">
        <v>270</v>
      </c>
      <c r="C120" s="138">
        <f>SUM(C121:C126)</f>
        <v>60000</v>
      </c>
    </row>
    <row r="121" spans="1:3" ht="15">
      <c r="A121" s="44">
        <v>2161</v>
      </c>
      <c r="B121" s="42" t="s">
        <v>271</v>
      </c>
      <c r="C121" s="136">
        <v>60000</v>
      </c>
    </row>
    <row r="122" spans="1:3" ht="15">
      <c r="A122" s="44">
        <v>2162</v>
      </c>
      <c r="B122" s="42" t="s">
        <v>272</v>
      </c>
      <c r="C122" s="136">
        <v>0</v>
      </c>
    </row>
    <row r="123" spans="1:3" ht="15">
      <c r="A123" s="44">
        <v>2163</v>
      </c>
      <c r="B123" s="42" t="s">
        <v>273</v>
      </c>
      <c r="C123" s="136">
        <v>0</v>
      </c>
    </row>
    <row r="124" spans="1:3" ht="15">
      <c r="A124" s="44">
        <v>2164</v>
      </c>
      <c r="B124" s="42" t="s">
        <v>274</v>
      </c>
      <c r="C124" s="136">
        <v>0</v>
      </c>
    </row>
    <row r="125" spans="1:3" ht="15">
      <c r="A125" s="44">
        <v>2165</v>
      </c>
      <c r="B125" s="42" t="s">
        <v>275</v>
      </c>
      <c r="C125" s="136">
        <v>0</v>
      </c>
    </row>
    <row r="126" spans="1:3" ht="15">
      <c r="A126" s="44">
        <v>2166</v>
      </c>
      <c r="B126" s="42" t="s">
        <v>276</v>
      </c>
      <c r="C126" s="136">
        <v>0</v>
      </c>
    </row>
    <row r="127" spans="1:3" ht="15">
      <c r="A127" s="44">
        <v>2250</v>
      </c>
      <c r="B127" s="42" t="s">
        <v>277</v>
      </c>
      <c r="C127" s="136">
        <f>SUM(C128:C133)</f>
        <v>0</v>
      </c>
    </row>
    <row r="128" spans="1:3" ht="15">
      <c r="A128" s="44">
        <v>2251</v>
      </c>
      <c r="B128" s="42" t="s">
        <v>278</v>
      </c>
      <c r="C128" s="136">
        <v>0</v>
      </c>
    </row>
    <row r="129" spans="1:3" ht="15">
      <c r="A129" s="44">
        <v>2252</v>
      </c>
      <c r="B129" s="42" t="s">
        <v>279</v>
      </c>
      <c r="C129" s="136">
        <v>0</v>
      </c>
    </row>
    <row r="130" spans="1:3" ht="15">
      <c r="A130" s="44">
        <v>2253</v>
      </c>
      <c r="B130" s="42" t="s">
        <v>280</v>
      </c>
      <c r="C130" s="136">
        <v>0</v>
      </c>
    </row>
    <row r="131" spans="1:3" ht="15">
      <c r="A131" s="44">
        <v>2254</v>
      </c>
      <c r="B131" s="42" t="s">
        <v>281</v>
      </c>
      <c r="C131" s="136">
        <v>0</v>
      </c>
    </row>
    <row r="132" spans="1:3" ht="15">
      <c r="A132" s="44">
        <v>2255</v>
      </c>
      <c r="B132" s="42" t="s">
        <v>282</v>
      </c>
      <c r="C132" s="136">
        <v>0</v>
      </c>
    </row>
    <row r="133" spans="1:3" ht="15">
      <c r="A133" s="44">
        <v>2256</v>
      </c>
      <c r="B133" s="42" t="s">
        <v>283</v>
      </c>
      <c r="C133" s="136">
        <v>0</v>
      </c>
    </row>
    <row r="135" spans="1:8" ht="15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ht="15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3" ht="15">
      <c r="A137" s="44">
        <v>2159</v>
      </c>
      <c r="B137" s="42" t="s">
        <v>284</v>
      </c>
      <c r="C137" s="135">
        <v>0</v>
      </c>
    </row>
    <row r="138" spans="1:3" ht="15">
      <c r="A138" s="44">
        <v>2199</v>
      </c>
      <c r="B138" s="42" t="s">
        <v>285</v>
      </c>
      <c r="C138" s="135">
        <v>0</v>
      </c>
    </row>
    <row r="139" spans="1:3" ht="15">
      <c r="A139" s="44">
        <v>2240</v>
      </c>
      <c r="B139" s="42" t="s">
        <v>286</v>
      </c>
      <c r="C139" s="135">
        <v>0</v>
      </c>
    </row>
    <row r="140" spans="1:3" ht="15">
      <c r="A140" s="44">
        <v>2241</v>
      </c>
      <c r="B140" s="42" t="s">
        <v>287</v>
      </c>
      <c r="C140" s="135">
        <v>0</v>
      </c>
    </row>
    <row r="141" spans="1:3" ht="15">
      <c r="A141" s="44">
        <v>2242</v>
      </c>
      <c r="B141" s="42" t="s">
        <v>288</v>
      </c>
      <c r="C141" s="135">
        <v>0</v>
      </c>
    </row>
    <row r="142" spans="1:3" ht="15">
      <c r="A142" s="44">
        <v>2249</v>
      </c>
      <c r="B142" s="42" t="s">
        <v>289</v>
      </c>
      <c r="C142" s="135">
        <v>0</v>
      </c>
    </row>
    <row r="144" ht="15">
      <c r="B144" s="141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2"/>
  <sheetViews>
    <sheetView zoomScaleSheetLayoutView="110" workbookViewId="0" topLeftCell="A1">
      <pane ySplit="2" topLeftCell="A42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3" spans="1:2" ht="15">
      <c r="A3" s="103"/>
      <c r="B3" s="12"/>
    </row>
    <row r="4" spans="1:2" ht="15" customHeight="1">
      <c r="A4" s="104" t="s">
        <v>1</v>
      </c>
      <c r="B4" s="29" t="s">
        <v>78</v>
      </c>
    </row>
    <row r="5" spans="1:2" ht="15" customHeight="1">
      <c r="A5" s="102"/>
      <c r="B5" s="29" t="s">
        <v>51</v>
      </c>
    </row>
    <row r="6" spans="1:2" ht="22.5">
      <c r="A6" s="102"/>
      <c r="B6" s="27" t="s">
        <v>644</v>
      </c>
    </row>
    <row r="7" spans="1:2" ht="15" customHeight="1">
      <c r="A7" s="102"/>
      <c r="B7" s="29" t="s">
        <v>52</v>
      </c>
    </row>
    <row r="8" ht="15">
      <c r="A8" s="102"/>
    </row>
    <row r="9" spans="1:2" ht="15" customHeight="1">
      <c r="A9" s="104" t="s">
        <v>3</v>
      </c>
      <c r="B9" s="29" t="s">
        <v>602</v>
      </c>
    </row>
    <row r="10" spans="1:2" ht="15" customHeight="1">
      <c r="A10" s="102"/>
      <c r="B10" s="29" t="s">
        <v>603</v>
      </c>
    </row>
    <row r="11" spans="1:2" ht="15" customHeight="1">
      <c r="A11" s="102"/>
      <c r="B11" s="29" t="s">
        <v>127</v>
      </c>
    </row>
    <row r="12" spans="1:2" ht="15" customHeight="1">
      <c r="A12" s="102"/>
      <c r="B12" s="29" t="s">
        <v>126</v>
      </c>
    </row>
    <row r="13" spans="1:2" ht="15" customHeight="1">
      <c r="A13" s="102"/>
      <c r="B13" s="29" t="s">
        <v>128</v>
      </c>
    </row>
    <row r="14" ht="15">
      <c r="A14" s="102"/>
    </row>
    <row r="15" spans="1:2" ht="15" customHeight="1">
      <c r="A15" s="104" t="s">
        <v>5</v>
      </c>
      <c r="B15" s="30" t="s">
        <v>53</v>
      </c>
    </row>
    <row r="16" spans="1:2" ht="15" customHeight="1">
      <c r="A16" s="102"/>
      <c r="B16" s="30" t="s">
        <v>54</v>
      </c>
    </row>
    <row r="17" spans="1:2" ht="15" customHeight="1">
      <c r="A17" s="102"/>
      <c r="B17" s="30" t="s">
        <v>55</v>
      </c>
    </row>
    <row r="18" spans="1:2" ht="15" customHeight="1">
      <c r="A18" s="102"/>
      <c r="B18" s="29" t="s">
        <v>56</v>
      </c>
    </row>
    <row r="19" spans="1:2" ht="15" customHeight="1">
      <c r="A19" s="102"/>
      <c r="B19" s="23" t="s">
        <v>137</v>
      </c>
    </row>
    <row r="20" ht="15">
      <c r="A20" s="102"/>
    </row>
    <row r="21" spans="1:2" ht="15" customHeight="1">
      <c r="A21" s="104" t="s">
        <v>133</v>
      </c>
      <c r="B21" s="1" t="s">
        <v>171</v>
      </c>
    </row>
    <row r="22" spans="1:2" ht="15" customHeight="1">
      <c r="A22" s="102"/>
      <c r="B22" s="31" t="s">
        <v>172</v>
      </c>
    </row>
    <row r="23" ht="15">
      <c r="A23" s="102"/>
    </row>
    <row r="24" spans="1:2" ht="15" customHeight="1">
      <c r="A24" s="104" t="s">
        <v>7</v>
      </c>
      <c r="B24" s="23" t="s">
        <v>57</v>
      </c>
    </row>
    <row r="25" spans="1:2" ht="15" customHeight="1">
      <c r="A25" s="102"/>
      <c r="B25" s="23" t="s">
        <v>129</v>
      </c>
    </row>
    <row r="26" spans="1:2" ht="15" customHeight="1">
      <c r="A26" s="102"/>
      <c r="B26" s="23" t="s">
        <v>130</v>
      </c>
    </row>
    <row r="27" ht="15">
      <c r="A27" s="102"/>
    </row>
    <row r="28" spans="1:2" ht="15" customHeight="1">
      <c r="A28" s="104" t="s">
        <v>8</v>
      </c>
      <c r="B28" s="23" t="s">
        <v>58</v>
      </c>
    </row>
    <row r="29" spans="1:2" ht="15" customHeight="1">
      <c r="A29" s="102"/>
      <c r="B29" s="23" t="s">
        <v>136</v>
      </c>
    </row>
    <row r="30" spans="1:2" ht="15" customHeight="1">
      <c r="A30" s="102"/>
      <c r="B30" s="23" t="s">
        <v>59</v>
      </c>
    </row>
    <row r="31" spans="1:2" ht="15" customHeight="1">
      <c r="A31" s="102"/>
      <c r="B31" s="32" t="s">
        <v>60</v>
      </c>
    </row>
    <row r="32" ht="15">
      <c r="A32" s="102"/>
    </row>
    <row r="33" spans="1:2" ht="15" customHeight="1">
      <c r="A33" s="104" t="s">
        <v>9</v>
      </c>
      <c r="B33" s="23" t="s">
        <v>61</v>
      </c>
    </row>
    <row r="34" spans="1:2" ht="15" customHeight="1">
      <c r="A34" s="102"/>
      <c r="B34" s="23" t="s">
        <v>62</v>
      </c>
    </row>
    <row r="35" ht="15">
      <c r="A35" s="102"/>
    </row>
    <row r="36" spans="1:2" ht="15" customHeight="1">
      <c r="A36" s="104" t="s">
        <v>11</v>
      </c>
      <c r="B36" s="29" t="s">
        <v>131</v>
      </c>
    </row>
    <row r="37" spans="1:2" ht="15" customHeight="1">
      <c r="A37" s="102"/>
      <c r="B37" s="29" t="s">
        <v>138</v>
      </c>
    </row>
    <row r="38" spans="1:2" ht="15" customHeight="1">
      <c r="A38" s="102"/>
      <c r="B38" s="33" t="s">
        <v>174</v>
      </c>
    </row>
    <row r="39" spans="1:2" ht="15" customHeight="1">
      <c r="A39" s="102"/>
      <c r="B39" s="29" t="s">
        <v>175</v>
      </c>
    </row>
    <row r="40" spans="1:2" ht="15" customHeight="1">
      <c r="A40" s="102"/>
      <c r="B40" s="29" t="s">
        <v>134</v>
      </c>
    </row>
    <row r="41" spans="1:2" ht="15" customHeight="1">
      <c r="A41" s="102"/>
      <c r="B41" s="29" t="s">
        <v>135</v>
      </c>
    </row>
    <row r="42" ht="15">
      <c r="A42" s="102"/>
    </row>
    <row r="43" spans="1:2" ht="15" customHeight="1">
      <c r="A43" s="104" t="s">
        <v>13</v>
      </c>
      <c r="B43" s="29" t="s">
        <v>139</v>
      </c>
    </row>
    <row r="44" spans="1:2" ht="15" customHeight="1">
      <c r="A44" s="102"/>
      <c r="B44" s="29" t="s">
        <v>142</v>
      </c>
    </row>
    <row r="45" spans="1:2" ht="15" customHeight="1">
      <c r="A45" s="102"/>
      <c r="B45" s="33" t="s">
        <v>176</v>
      </c>
    </row>
    <row r="46" spans="1:2" ht="15" customHeight="1">
      <c r="A46" s="102"/>
      <c r="B46" s="29" t="s">
        <v>177</v>
      </c>
    </row>
    <row r="47" spans="1:2" ht="15" customHeight="1">
      <c r="A47" s="102"/>
      <c r="B47" s="29" t="s">
        <v>141</v>
      </c>
    </row>
    <row r="48" spans="1:2" ht="15" customHeight="1">
      <c r="A48" s="102"/>
      <c r="B48" s="29" t="s">
        <v>140</v>
      </c>
    </row>
    <row r="49" ht="15">
      <c r="A49" s="102"/>
    </row>
    <row r="50" spans="1:2" ht="25.5" customHeight="1">
      <c r="A50" s="104" t="s">
        <v>15</v>
      </c>
      <c r="B50" s="27" t="s">
        <v>157</v>
      </c>
    </row>
    <row r="51" ht="15">
      <c r="A51" s="102"/>
    </row>
    <row r="52" spans="1:2" ht="15" customHeight="1">
      <c r="A52" s="104" t="s">
        <v>17</v>
      </c>
      <c r="B52" s="29" t="s">
        <v>63</v>
      </c>
    </row>
    <row r="53" ht="15">
      <c r="A53" s="102"/>
    </row>
    <row r="54" spans="1:2" ht="15" customHeight="1">
      <c r="A54" s="104" t="s">
        <v>18</v>
      </c>
      <c r="B54" s="30" t="s">
        <v>64</v>
      </c>
    </row>
    <row r="55" spans="1:2" ht="15" customHeight="1">
      <c r="A55" s="102"/>
      <c r="B55" s="30" t="s">
        <v>65</v>
      </c>
    </row>
    <row r="56" spans="1:2" ht="15" customHeight="1">
      <c r="A56" s="102"/>
      <c r="B56" s="30" t="s">
        <v>66</v>
      </c>
    </row>
    <row r="57" spans="1:2" ht="15" customHeight="1">
      <c r="A57" s="102"/>
      <c r="B57" s="30" t="s">
        <v>67</v>
      </c>
    </row>
    <row r="58" spans="1:2" ht="15" customHeight="1">
      <c r="A58" s="102"/>
      <c r="B58" s="30" t="s">
        <v>68</v>
      </c>
    </row>
    <row r="59" ht="15">
      <c r="A59" s="102"/>
    </row>
    <row r="60" spans="1:2" ht="15" customHeight="1">
      <c r="A60" s="104" t="s">
        <v>20</v>
      </c>
      <c r="B60" s="23" t="s">
        <v>69</v>
      </c>
    </row>
    <row r="61" spans="1:2" ht="15">
      <c r="A61" s="102"/>
      <c r="B61" s="23"/>
    </row>
    <row r="62" spans="1:2" ht="15" customHeight="1">
      <c r="A62" s="104" t="s">
        <v>21</v>
      </c>
      <c r="B62" s="29" t="s">
        <v>63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GridLines="0" workbookViewId="0" topLeftCell="A1">
      <selection activeCell="A1" sqref="A1:E56"/>
    </sheetView>
  </sheetViews>
  <sheetFormatPr defaultColWidth="9.140625" defaultRowHeight="15"/>
  <cols>
    <col min="1" max="1" width="10.00390625" style="42" customWidth="1"/>
    <col min="2" max="2" width="72.8515625" style="42" bestFit="1" customWidth="1"/>
    <col min="3" max="3" width="15.7109375" style="42" customWidth="1"/>
    <col min="4" max="5" width="19.7109375" style="42" customWidth="1"/>
    <col min="6" max="16384" width="9.140625" style="42" customWidth="1"/>
  </cols>
  <sheetData>
    <row r="1" spans="1:5" s="47" customFormat="1" ht="18.95" customHeight="1">
      <c r="A1" s="167" t="str">
        <f>ESF!A1</f>
        <v>Municipio de León</v>
      </c>
      <c r="B1" s="167"/>
      <c r="C1" s="167"/>
      <c r="D1" s="36" t="s">
        <v>179</v>
      </c>
      <c r="E1" s="46">
        <f>'Notas a los Edos Financieros'!D1</f>
        <v>2021</v>
      </c>
    </row>
    <row r="2" spans="1:5" s="38" customFormat="1" ht="18.95" customHeight="1">
      <c r="A2" s="167" t="s">
        <v>290</v>
      </c>
      <c r="B2" s="167"/>
      <c r="C2" s="167"/>
      <c r="D2" s="36" t="s">
        <v>181</v>
      </c>
      <c r="E2" s="46" t="str">
        <f>'Notas a los Edos Financieros'!D2</f>
        <v>Trimestral</v>
      </c>
    </row>
    <row r="3" spans="1:5" s="38" customFormat="1" ht="18.95" customHeight="1">
      <c r="A3" s="167" t="str">
        <f>ESF!A3</f>
        <v>Correspondiente del 01 de enero al 31 de marzo de 2021</v>
      </c>
      <c r="B3" s="167"/>
      <c r="C3" s="167"/>
      <c r="D3" s="36" t="s">
        <v>182</v>
      </c>
      <c r="E3" s="46">
        <f>'Notas a los Edos Financieros'!D3</f>
        <v>1</v>
      </c>
    </row>
    <row r="4" spans="1:5" ht="15">
      <c r="A4" s="40" t="s">
        <v>183</v>
      </c>
      <c r="B4" s="41"/>
      <c r="C4" s="41"/>
      <c r="D4" s="41"/>
      <c r="E4" s="41"/>
    </row>
    <row r="6" spans="1:5" ht="15">
      <c r="A6" s="65" t="s">
        <v>566</v>
      </c>
      <c r="B6" s="65"/>
      <c r="C6" s="65"/>
      <c r="D6" s="65"/>
      <c r="E6" s="65"/>
    </row>
    <row r="7" spans="1:5" ht="15">
      <c r="A7" s="66" t="s">
        <v>146</v>
      </c>
      <c r="B7" s="66" t="s">
        <v>143</v>
      </c>
      <c r="C7" s="66" t="s">
        <v>144</v>
      </c>
      <c r="D7" s="66" t="s">
        <v>291</v>
      </c>
      <c r="E7" s="66"/>
    </row>
    <row r="8" spans="1:5" ht="15">
      <c r="A8" s="68">
        <v>4100</v>
      </c>
      <c r="B8" s="69" t="s">
        <v>292</v>
      </c>
      <c r="C8" s="143">
        <f>C9+C25+C28+C34+D34+C37</f>
        <v>1133927540.39</v>
      </c>
      <c r="D8" s="69"/>
      <c r="E8" s="67"/>
    </row>
    <row r="9" spans="1:5" ht="15">
      <c r="A9" s="68">
        <v>4110</v>
      </c>
      <c r="B9" s="69" t="s">
        <v>293</v>
      </c>
      <c r="C9" s="143">
        <f>SUM(C10:C18)</f>
        <v>891258941.8600001</v>
      </c>
      <c r="D9" s="69"/>
      <c r="E9" s="67"/>
    </row>
    <row r="10" spans="1:5" ht="15">
      <c r="A10" s="68">
        <v>4111</v>
      </c>
      <c r="B10" s="69" t="s">
        <v>294</v>
      </c>
      <c r="C10" s="142">
        <v>2431206.8</v>
      </c>
      <c r="D10" s="69"/>
      <c r="E10" s="67"/>
    </row>
    <row r="11" spans="1:5" ht="15">
      <c r="A11" s="68">
        <v>4112</v>
      </c>
      <c r="B11" s="69" t="s">
        <v>295</v>
      </c>
      <c r="C11" s="142">
        <v>754401516.1500001</v>
      </c>
      <c r="D11" s="69"/>
      <c r="E11" s="67"/>
    </row>
    <row r="12" spans="1:5" ht="15">
      <c r="A12" s="68">
        <v>4113</v>
      </c>
      <c r="B12" s="69" t="s">
        <v>296</v>
      </c>
      <c r="C12" s="142">
        <v>112286242.72</v>
      </c>
      <c r="D12" s="69"/>
      <c r="E12" s="67"/>
    </row>
    <row r="13" spans="1:5" ht="15">
      <c r="A13" s="68">
        <v>4114</v>
      </c>
      <c r="B13" s="69" t="s">
        <v>297</v>
      </c>
      <c r="C13" s="142">
        <v>0</v>
      </c>
      <c r="D13" s="69"/>
      <c r="E13" s="67"/>
    </row>
    <row r="14" spans="1:5" ht="15">
      <c r="A14" s="68">
        <v>4115</v>
      </c>
      <c r="B14" s="69" t="s">
        <v>298</v>
      </c>
      <c r="C14" s="142">
        <v>0</v>
      </c>
      <c r="D14" s="69"/>
      <c r="E14" s="67"/>
    </row>
    <row r="15" spans="1:5" ht="15">
      <c r="A15" s="68">
        <v>4116</v>
      </c>
      <c r="B15" s="69" t="s">
        <v>299</v>
      </c>
      <c r="C15" s="142">
        <v>0</v>
      </c>
      <c r="D15" s="69"/>
      <c r="E15" s="67"/>
    </row>
    <row r="16" spans="1:5" ht="15">
      <c r="A16" s="68">
        <v>4117</v>
      </c>
      <c r="B16" s="69" t="s">
        <v>300</v>
      </c>
      <c r="C16" s="142">
        <v>22139976.189999998</v>
      </c>
      <c r="D16" s="69"/>
      <c r="E16" s="67"/>
    </row>
    <row r="17" spans="1:5" ht="22.5">
      <c r="A17" s="68">
        <v>4118</v>
      </c>
      <c r="B17" s="70" t="s">
        <v>486</v>
      </c>
      <c r="C17" s="142">
        <v>0</v>
      </c>
      <c r="D17" s="69"/>
      <c r="E17" s="67"/>
    </row>
    <row r="18" spans="1:5" ht="15">
      <c r="A18" s="68">
        <v>4119</v>
      </c>
      <c r="B18" s="69" t="s">
        <v>301</v>
      </c>
      <c r="C18" s="142">
        <v>0</v>
      </c>
      <c r="D18" s="69"/>
      <c r="E18" s="67"/>
    </row>
    <row r="19" spans="1:5" ht="15">
      <c r="A19" s="68">
        <v>4120</v>
      </c>
      <c r="B19" s="69" t="s">
        <v>302</v>
      </c>
      <c r="C19" s="143">
        <f>SUM(C20:C24)</f>
        <v>0</v>
      </c>
      <c r="D19" s="69"/>
      <c r="E19" s="67"/>
    </row>
    <row r="20" spans="1:5" ht="15">
      <c r="A20" s="68">
        <v>4121</v>
      </c>
      <c r="B20" s="69" t="s">
        <v>303</v>
      </c>
      <c r="C20" s="142">
        <v>0</v>
      </c>
      <c r="D20" s="69"/>
      <c r="E20" s="67"/>
    </row>
    <row r="21" spans="1:5" ht="15">
      <c r="A21" s="68">
        <v>4122</v>
      </c>
      <c r="B21" s="69" t="s">
        <v>487</v>
      </c>
      <c r="C21" s="142">
        <v>0</v>
      </c>
      <c r="D21" s="69"/>
      <c r="E21" s="67"/>
    </row>
    <row r="22" spans="1:5" ht="15">
      <c r="A22" s="68">
        <v>4123</v>
      </c>
      <c r="B22" s="69" t="s">
        <v>304</v>
      </c>
      <c r="C22" s="142">
        <v>0</v>
      </c>
      <c r="D22" s="69"/>
      <c r="E22" s="67"/>
    </row>
    <row r="23" spans="1:5" ht="15">
      <c r="A23" s="68">
        <v>4124</v>
      </c>
      <c r="B23" s="69" t="s">
        <v>305</v>
      </c>
      <c r="C23" s="142">
        <v>0</v>
      </c>
      <c r="D23" s="69"/>
      <c r="E23" s="67"/>
    </row>
    <row r="24" spans="1:5" ht="15">
      <c r="A24" s="68">
        <v>4129</v>
      </c>
      <c r="B24" s="69" t="s">
        <v>306</v>
      </c>
      <c r="C24" s="142">
        <v>0</v>
      </c>
      <c r="D24" s="69"/>
      <c r="E24" s="67"/>
    </row>
    <row r="25" spans="1:5" ht="15">
      <c r="A25" s="68">
        <v>4130</v>
      </c>
      <c r="B25" s="69" t="s">
        <v>307</v>
      </c>
      <c r="C25" s="143">
        <f>SUM(C26:C27)</f>
        <v>9713.78</v>
      </c>
      <c r="D25" s="69"/>
      <c r="E25" s="67"/>
    </row>
    <row r="26" spans="1:5" ht="15">
      <c r="A26" s="68">
        <v>4131</v>
      </c>
      <c r="B26" s="69" t="s">
        <v>308</v>
      </c>
      <c r="C26" s="142">
        <v>9713.78</v>
      </c>
      <c r="D26" s="69"/>
      <c r="E26" s="67"/>
    </row>
    <row r="27" spans="1:5" ht="22.5">
      <c r="A27" s="68">
        <v>4132</v>
      </c>
      <c r="B27" s="70" t="s">
        <v>488</v>
      </c>
      <c r="C27" s="142">
        <v>0</v>
      </c>
      <c r="D27" s="69"/>
      <c r="E27" s="67"/>
    </row>
    <row r="28" spans="1:5" ht="15">
      <c r="A28" s="68">
        <v>4140</v>
      </c>
      <c r="B28" s="69" t="s">
        <v>309</v>
      </c>
      <c r="C28" s="143">
        <f>SUM(C29:C33)</f>
        <v>111848639.57000001</v>
      </c>
      <c r="D28" s="69"/>
      <c r="E28" s="67"/>
    </row>
    <row r="29" spans="1:5" ht="15">
      <c r="A29" s="68">
        <v>4141</v>
      </c>
      <c r="B29" s="69" t="s">
        <v>310</v>
      </c>
      <c r="C29" s="142">
        <v>0</v>
      </c>
      <c r="D29" s="69"/>
      <c r="E29" s="67"/>
    </row>
    <row r="30" spans="1:5" ht="15">
      <c r="A30" s="68">
        <v>4143</v>
      </c>
      <c r="B30" s="69" t="s">
        <v>311</v>
      </c>
      <c r="C30" s="142">
        <v>111743885.9</v>
      </c>
      <c r="D30" s="69"/>
      <c r="E30" s="67"/>
    </row>
    <row r="31" spans="1:5" ht="15">
      <c r="A31" s="68">
        <v>4144</v>
      </c>
      <c r="B31" s="69" t="s">
        <v>312</v>
      </c>
      <c r="C31" s="142">
        <v>104753.67000000001</v>
      </c>
      <c r="D31" s="69"/>
      <c r="E31" s="67"/>
    </row>
    <row r="32" spans="1:5" ht="22.5">
      <c r="A32" s="68">
        <v>4145</v>
      </c>
      <c r="B32" s="70" t="s">
        <v>489</v>
      </c>
      <c r="C32" s="142">
        <v>0</v>
      </c>
      <c r="D32" s="69"/>
      <c r="E32" s="67"/>
    </row>
    <row r="33" spans="1:5" ht="15">
      <c r="A33" s="68">
        <v>4149</v>
      </c>
      <c r="B33" s="69" t="s">
        <v>313</v>
      </c>
      <c r="C33" s="142">
        <v>0</v>
      </c>
      <c r="D33" s="69"/>
      <c r="E33" s="67"/>
    </row>
    <row r="34" spans="1:5" ht="15">
      <c r="A34" s="68">
        <v>4150</v>
      </c>
      <c r="B34" s="69" t="s">
        <v>490</v>
      </c>
      <c r="C34" s="143">
        <f>SUM(C35:C36)</f>
        <v>21469408.11</v>
      </c>
      <c r="D34" s="69"/>
      <c r="E34" s="67"/>
    </row>
    <row r="35" spans="1:5" ht="15">
      <c r="A35" s="68">
        <v>4151</v>
      </c>
      <c r="B35" s="69" t="s">
        <v>490</v>
      </c>
      <c r="C35" s="142">
        <v>21469408.11</v>
      </c>
      <c r="D35" s="69"/>
      <c r="E35" s="67"/>
    </row>
    <row r="36" spans="1:5" ht="22.5">
      <c r="A36" s="68">
        <v>4154</v>
      </c>
      <c r="B36" s="70" t="s">
        <v>491</v>
      </c>
      <c r="C36" s="142">
        <v>0</v>
      </c>
      <c r="D36" s="69"/>
      <c r="E36" s="67"/>
    </row>
    <row r="37" spans="1:5" ht="15">
      <c r="A37" s="68">
        <v>4160</v>
      </c>
      <c r="B37" s="69" t="s">
        <v>492</v>
      </c>
      <c r="C37" s="143">
        <f>SUM(C38:C45)</f>
        <v>109340837.07</v>
      </c>
      <c r="D37" s="69"/>
      <c r="E37" s="67"/>
    </row>
    <row r="38" spans="1:5" ht="15">
      <c r="A38" s="68">
        <v>4161</v>
      </c>
      <c r="B38" s="69" t="s">
        <v>314</v>
      </c>
      <c r="C38" s="142">
        <v>0</v>
      </c>
      <c r="D38" s="69"/>
      <c r="E38" s="67"/>
    </row>
    <row r="39" spans="1:5" ht="15">
      <c r="A39" s="68">
        <v>4162</v>
      </c>
      <c r="B39" s="69" t="s">
        <v>315</v>
      </c>
      <c r="C39" s="142">
        <v>39034966.10000001</v>
      </c>
      <c r="D39" s="69"/>
      <c r="E39" s="67"/>
    </row>
    <row r="40" spans="1:5" ht="15">
      <c r="A40" s="68">
        <v>4163</v>
      </c>
      <c r="B40" s="69" t="s">
        <v>316</v>
      </c>
      <c r="C40" s="142">
        <v>1963737.05</v>
      </c>
      <c r="D40" s="69"/>
      <c r="E40" s="67"/>
    </row>
    <row r="41" spans="1:5" ht="15">
      <c r="A41" s="68">
        <v>4164</v>
      </c>
      <c r="B41" s="69" t="s">
        <v>317</v>
      </c>
      <c r="C41" s="142">
        <v>0</v>
      </c>
      <c r="D41" s="69"/>
      <c r="E41" s="67"/>
    </row>
    <row r="42" spans="1:5" ht="15">
      <c r="A42" s="68">
        <v>4165</v>
      </c>
      <c r="B42" s="69" t="s">
        <v>318</v>
      </c>
      <c r="C42" s="142">
        <v>0</v>
      </c>
      <c r="D42" s="69"/>
      <c r="E42" s="67"/>
    </row>
    <row r="43" spans="1:5" ht="22.5">
      <c r="A43" s="68">
        <v>4166</v>
      </c>
      <c r="B43" s="70" t="s">
        <v>493</v>
      </c>
      <c r="C43" s="142">
        <v>0</v>
      </c>
      <c r="D43" s="69"/>
      <c r="E43" s="67"/>
    </row>
    <row r="44" spans="1:5" ht="15">
      <c r="A44" s="68">
        <v>4168</v>
      </c>
      <c r="B44" s="69" t="s">
        <v>319</v>
      </c>
      <c r="C44" s="142">
        <v>807368.8799999999</v>
      </c>
      <c r="D44" s="69"/>
      <c r="E44" s="67"/>
    </row>
    <row r="45" spans="1:5" ht="15">
      <c r="A45" s="68">
        <v>4169</v>
      </c>
      <c r="B45" s="69" t="s">
        <v>320</v>
      </c>
      <c r="C45" s="142">
        <v>67534765.03999999</v>
      </c>
      <c r="D45" s="69"/>
      <c r="E45" s="67"/>
    </row>
    <row r="46" spans="1:5" ht="15">
      <c r="A46" s="68">
        <v>4170</v>
      </c>
      <c r="B46" s="69" t="s">
        <v>494</v>
      </c>
      <c r="C46" s="143">
        <f>SUM(C47:C54)</f>
        <v>0</v>
      </c>
      <c r="D46" s="69"/>
      <c r="E46" s="67"/>
    </row>
    <row r="47" spans="1:5" ht="15">
      <c r="A47" s="68">
        <v>4171</v>
      </c>
      <c r="B47" s="69" t="s">
        <v>495</v>
      </c>
      <c r="C47" s="142">
        <v>0</v>
      </c>
      <c r="D47" s="69"/>
      <c r="E47" s="67"/>
    </row>
    <row r="48" spans="1:5" ht="15">
      <c r="A48" s="68">
        <v>4172</v>
      </c>
      <c r="B48" s="69" t="s">
        <v>496</v>
      </c>
      <c r="C48" s="142">
        <v>0</v>
      </c>
      <c r="D48" s="69"/>
      <c r="E48" s="67"/>
    </row>
    <row r="49" spans="1:5" ht="22.5">
      <c r="A49" s="68">
        <v>4173</v>
      </c>
      <c r="B49" s="70" t="s">
        <v>497</v>
      </c>
      <c r="C49" s="142">
        <v>0</v>
      </c>
      <c r="D49" s="69"/>
      <c r="E49" s="67"/>
    </row>
    <row r="50" spans="1:5" ht="22.5">
      <c r="A50" s="68">
        <v>4174</v>
      </c>
      <c r="B50" s="70" t="s">
        <v>498</v>
      </c>
      <c r="C50" s="142">
        <v>0</v>
      </c>
      <c r="D50" s="69"/>
      <c r="E50" s="67"/>
    </row>
    <row r="51" spans="1:5" ht="22.5">
      <c r="A51" s="68">
        <v>4175</v>
      </c>
      <c r="B51" s="70" t="s">
        <v>499</v>
      </c>
      <c r="C51" s="142">
        <v>0</v>
      </c>
      <c r="D51" s="69"/>
      <c r="E51" s="67"/>
    </row>
    <row r="52" spans="1:5" ht="22.5">
      <c r="A52" s="68">
        <v>4176</v>
      </c>
      <c r="B52" s="70" t="s">
        <v>500</v>
      </c>
      <c r="C52" s="142">
        <v>0</v>
      </c>
      <c r="D52" s="69"/>
      <c r="E52" s="67"/>
    </row>
    <row r="53" spans="1:5" ht="22.5">
      <c r="A53" s="68">
        <v>4177</v>
      </c>
      <c r="B53" s="70" t="s">
        <v>501</v>
      </c>
      <c r="C53" s="142">
        <v>0</v>
      </c>
      <c r="D53" s="69"/>
      <c r="E53" s="67"/>
    </row>
    <row r="54" spans="1:5" ht="22.5">
      <c r="A54" s="68">
        <v>4178</v>
      </c>
      <c r="B54" s="70" t="s">
        <v>502</v>
      </c>
      <c r="C54" s="142">
        <v>0</v>
      </c>
      <c r="D54" s="69"/>
      <c r="E54" s="67"/>
    </row>
    <row r="55" spans="1:5" ht="15">
      <c r="A55" s="68"/>
      <c r="B55" s="70"/>
      <c r="C55" s="72"/>
      <c r="D55" s="69"/>
      <c r="E55" s="67"/>
    </row>
    <row r="56" spans="1:5" ht="15">
      <c r="A56" s="65" t="s">
        <v>567</v>
      </c>
      <c r="B56" s="65"/>
      <c r="C56" s="65"/>
      <c r="D56" s="65"/>
      <c r="E56" s="65"/>
    </row>
    <row r="57" spans="1:5" ht="15">
      <c r="A57" s="66" t="s">
        <v>146</v>
      </c>
      <c r="B57" s="66" t="s">
        <v>143</v>
      </c>
      <c r="C57" s="66" t="s">
        <v>144</v>
      </c>
      <c r="D57" s="66" t="s">
        <v>291</v>
      </c>
      <c r="E57" s="66"/>
    </row>
    <row r="58" spans="1:5" ht="33.75">
      <c r="A58" s="68">
        <v>4200</v>
      </c>
      <c r="B58" s="70" t="s">
        <v>503</v>
      </c>
      <c r="C58" s="143">
        <f>C59+C65</f>
        <v>1056259355.3599998</v>
      </c>
      <c r="D58" s="69"/>
      <c r="E58" s="67"/>
    </row>
    <row r="59" spans="1:5" ht="22.5">
      <c r="A59" s="68">
        <v>4210</v>
      </c>
      <c r="B59" s="70" t="s">
        <v>504</v>
      </c>
      <c r="C59" s="143">
        <f>SUM(C60:C64)</f>
        <v>1056259355.3599998</v>
      </c>
      <c r="D59" s="69"/>
      <c r="E59" s="67"/>
    </row>
    <row r="60" spans="1:5" ht="15">
      <c r="A60" s="68">
        <v>4211</v>
      </c>
      <c r="B60" s="69" t="s">
        <v>321</v>
      </c>
      <c r="C60" s="142">
        <v>649935536.1599998</v>
      </c>
      <c r="D60" s="69"/>
      <c r="E60" s="67"/>
    </row>
    <row r="61" spans="1:5" ht="15">
      <c r="A61" s="68">
        <v>4212</v>
      </c>
      <c r="B61" s="69" t="s">
        <v>322</v>
      </c>
      <c r="C61" s="142">
        <v>362632822.3</v>
      </c>
      <c r="D61" s="69"/>
      <c r="E61" s="67"/>
    </row>
    <row r="62" spans="1:5" ht="15">
      <c r="A62" s="68">
        <v>4213</v>
      </c>
      <c r="B62" s="69" t="s">
        <v>323</v>
      </c>
      <c r="C62" s="142">
        <v>32691840.669999998</v>
      </c>
      <c r="D62" s="69"/>
      <c r="E62" s="67"/>
    </row>
    <row r="63" spans="1:5" ht="15">
      <c r="A63" s="68">
        <v>4214</v>
      </c>
      <c r="B63" s="69" t="s">
        <v>505</v>
      </c>
      <c r="C63" s="142">
        <v>10999156.229999999</v>
      </c>
      <c r="D63" s="69"/>
      <c r="E63" s="67"/>
    </row>
    <row r="64" spans="1:5" ht="15">
      <c r="A64" s="68">
        <v>4215</v>
      </c>
      <c r="B64" s="69" t="s">
        <v>506</v>
      </c>
      <c r="C64" s="142">
        <v>0</v>
      </c>
      <c r="D64" s="69"/>
      <c r="E64" s="67"/>
    </row>
    <row r="65" spans="1:5" ht="15">
      <c r="A65" s="68">
        <v>4220</v>
      </c>
      <c r="B65" s="69" t="s">
        <v>324</v>
      </c>
      <c r="C65" s="142">
        <f>SUM(C66:C69)</f>
        <v>0</v>
      </c>
      <c r="D65" s="69"/>
      <c r="E65" s="67"/>
    </row>
    <row r="66" spans="1:5" ht="15">
      <c r="A66" s="68">
        <v>4221</v>
      </c>
      <c r="B66" s="69" t="s">
        <v>325</v>
      </c>
      <c r="C66" s="142">
        <v>0</v>
      </c>
      <c r="D66" s="69"/>
      <c r="E66" s="67"/>
    </row>
    <row r="67" spans="1:5" ht="15">
      <c r="A67" s="68">
        <v>4223</v>
      </c>
      <c r="B67" s="69" t="s">
        <v>326</v>
      </c>
      <c r="C67" s="142">
        <v>0</v>
      </c>
      <c r="D67" s="69"/>
      <c r="E67" s="67"/>
    </row>
    <row r="68" spans="1:5" ht="15">
      <c r="A68" s="68">
        <v>4225</v>
      </c>
      <c r="B68" s="69" t="s">
        <v>328</v>
      </c>
      <c r="C68" s="142">
        <v>0</v>
      </c>
      <c r="D68" s="69"/>
      <c r="E68" s="67"/>
    </row>
    <row r="69" spans="1:5" ht="15">
      <c r="A69" s="68">
        <v>4227</v>
      </c>
      <c r="B69" s="69" t="s">
        <v>507</v>
      </c>
      <c r="C69" s="142">
        <v>0</v>
      </c>
      <c r="D69" s="69"/>
      <c r="E69" s="67"/>
    </row>
    <row r="70" spans="1:5" ht="15">
      <c r="A70" s="67"/>
      <c r="B70" s="67"/>
      <c r="C70" s="67"/>
      <c r="D70" s="67"/>
      <c r="E70" s="67"/>
    </row>
    <row r="71" spans="1:5" ht="15">
      <c r="A71" s="65" t="s">
        <v>599</v>
      </c>
      <c r="B71" s="65"/>
      <c r="C71" s="65"/>
      <c r="D71" s="65"/>
      <c r="E71" s="65"/>
    </row>
    <row r="72" spans="1:5" ht="15">
      <c r="A72" s="66" t="s">
        <v>146</v>
      </c>
      <c r="B72" s="66" t="s">
        <v>143</v>
      </c>
      <c r="C72" s="66" t="s">
        <v>144</v>
      </c>
      <c r="D72" s="66" t="s">
        <v>147</v>
      </c>
      <c r="E72" s="66" t="s">
        <v>194</v>
      </c>
    </row>
    <row r="73" spans="1:5" ht="15">
      <c r="A73" s="71">
        <v>4300</v>
      </c>
      <c r="B73" s="69" t="s">
        <v>329</v>
      </c>
      <c r="C73" s="143">
        <v>1848874.34</v>
      </c>
      <c r="D73" s="69"/>
      <c r="E73" s="69"/>
    </row>
    <row r="74" spans="1:5" ht="15">
      <c r="A74" s="71">
        <v>4310</v>
      </c>
      <c r="B74" s="69" t="s">
        <v>330</v>
      </c>
      <c r="C74" s="142">
        <v>0</v>
      </c>
      <c r="D74" s="69"/>
      <c r="E74" s="69"/>
    </row>
    <row r="75" spans="1:5" ht="15">
      <c r="A75" s="71">
        <v>4311</v>
      </c>
      <c r="B75" s="69" t="s">
        <v>508</v>
      </c>
      <c r="C75" s="142">
        <v>0</v>
      </c>
      <c r="D75" s="69"/>
      <c r="E75" s="69"/>
    </row>
    <row r="76" spans="1:5" ht="15">
      <c r="A76" s="71">
        <v>4319</v>
      </c>
      <c r="B76" s="69" t="s">
        <v>331</v>
      </c>
      <c r="C76" s="142">
        <v>0</v>
      </c>
      <c r="D76" s="69"/>
      <c r="E76" s="69"/>
    </row>
    <row r="77" spans="1:5" ht="15">
      <c r="A77" s="71">
        <v>4320</v>
      </c>
      <c r="B77" s="69" t="s">
        <v>332</v>
      </c>
      <c r="C77" s="142">
        <v>0</v>
      </c>
      <c r="D77" s="69"/>
      <c r="E77" s="69"/>
    </row>
    <row r="78" spans="1:5" ht="15">
      <c r="A78" s="71">
        <v>4321</v>
      </c>
      <c r="B78" s="69" t="s">
        <v>333</v>
      </c>
      <c r="C78" s="142">
        <v>0</v>
      </c>
      <c r="D78" s="69"/>
      <c r="E78" s="69"/>
    </row>
    <row r="79" spans="1:5" ht="15">
      <c r="A79" s="71">
        <v>4322</v>
      </c>
      <c r="B79" s="69" t="s">
        <v>334</v>
      </c>
      <c r="C79" s="142">
        <v>0</v>
      </c>
      <c r="D79" s="69"/>
      <c r="E79" s="69"/>
    </row>
    <row r="80" spans="1:5" ht="15">
      <c r="A80" s="71">
        <v>4323</v>
      </c>
      <c r="B80" s="69" t="s">
        <v>335</v>
      </c>
      <c r="C80" s="142">
        <v>0</v>
      </c>
      <c r="D80" s="69"/>
      <c r="E80" s="69"/>
    </row>
    <row r="81" spans="1:5" ht="15">
      <c r="A81" s="71">
        <v>4324</v>
      </c>
      <c r="B81" s="69" t="s">
        <v>336</v>
      </c>
      <c r="C81" s="142">
        <v>0</v>
      </c>
      <c r="D81" s="69"/>
      <c r="E81" s="69"/>
    </row>
    <row r="82" spans="1:5" ht="15">
      <c r="A82" s="71">
        <v>4325</v>
      </c>
      <c r="B82" s="69" t="s">
        <v>337</v>
      </c>
      <c r="C82" s="142">
        <v>0</v>
      </c>
      <c r="D82" s="69"/>
      <c r="E82" s="69"/>
    </row>
    <row r="83" spans="1:5" ht="15">
      <c r="A83" s="71">
        <v>4330</v>
      </c>
      <c r="B83" s="69" t="s">
        <v>338</v>
      </c>
      <c r="C83" s="142">
        <v>0</v>
      </c>
      <c r="D83" s="69"/>
      <c r="E83" s="69"/>
    </row>
    <row r="84" spans="1:5" ht="15">
      <c r="A84" s="71">
        <v>4331</v>
      </c>
      <c r="B84" s="69" t="s">
        <v>338</v>
      </c>
      <c r="C84" s="142">
        <v>0</v>
      </c>
      <c r="D84" s="69"/>
      <c r="E84" s="69"/>
    </row>
    <row r="85" spans="1:5" ht="15">
      <c r="A85" s="71">
        <v>4340</v>
      </c>
      <c r="B85" s="69" t="s">
        <v>339</v>
      </c>
      <c r="C85" s="142">
        <v>0</v>
      </c>
      <c r="D85" s="69"/>
      <c r="E85" s="69"/>
    </row>
    <row r="86" spans="1:5" ht="15">
      <c r="A86" s="71">
        <v>4341</v>
      </c>
      <c r="B86" s="69" t="s">
        <v>339</v>
      </c>
      <c r="C86" s="142">
        <v>0</v>
      </c>
      <c r="D86" s="69"/>
      <c r="E86" s="69"/>
    </row>
    <row r="87" spans="1:5" ht="15">
      <c r="A87" s="71">
        <v>4390</v>
      </c>
      <c r="B87" s="69" t="s">
        <v>340</v>
      </c>
      <c r="C87" s="142">
        <v>1848874.34</v>
      </c>
      <c r="D87" s="69"/>
      <c r="E87" s="69"/>
    </row>
    <row r="88" spans="1:5" ht="15">
      <c r="A88" s="71">
        <v>4392</v>
      </c>
      <c r="B88" s="69" t="s">
        <v>341</v>
      </c>
      <c r="C88" s="142">
        <v>0</v>
      </c>
      <c r="D88" s="69"/>
      <c r="E88" s="69"/>
    </row>
    <row r="89" spans="1:5" ht="15">
      <c r="A89" s="71">
        <v>4393</v>
      </c>
      <c r="B89" s="69" t="s">
        <v>509</v>
      </c>
      <c r="C89" s="142">
        <v>0</v>
      </c>
      <c r="D89" s="69"/>
      <c r="E89" s="69"/>
    </row>
    <row r="90" spans="1:5" ht="15">
      <c r="A90" s="71">
        <v>4394</v>
      </c>
      <c r="B90" s="69" t="s">
        <v>342</v>
      </c>
      <c r="C90" s="142">
        <v>0</v>
      </c>
      <c r="D90" s="69"/>
      <c r="E90" s="69"/>
    </row>
    <row r="91" spans="1:5" ht="15">
      <c r="A91" s="71">
        <v>4395</v>
      </c>
      <c r="B91" s="69" t="s">
        <v>343</v>
      </c>
      <c r="C91" s="142">
        <v>0</v>
      </c>
      <c r="D91" s="69"/>
      <c r="E91" s="69"/>
    </row>
    <row r="92" spans="1:5" ht="15">
      <c r="A92" s="71">
        <v>4396</v>
      </c>
      <c r="B92" s="69" t="s">
        <v>344</v>
      </c>
      <c r="C92" s="142">
        <v>0</v>
      </c>
      <c r="D92" s="69"/>
      <c r="E92" s="69"/>
    </row>
    <row r="93" spans="1:5" ht="15">
      <c r="A93" s="71">
        <v>4397</v>
      </c>
      <c r="B93" s="69" t="s">
        <v>510</v>
      </c>
      <c r="C93" s="142">
        <v>0</v>
      </c>
      <c r="D93" s="69"/>
      <c r="E93" s="69"/>
    </row>
    <row r="94" spans="1:5" ht="15">
      <c r="A94" s="71">
        <v>4399</v>
      </c>
      <c r="B94" s="69" t="s">
        <v>340</v>
      </c>
      <c r="C94" s="142">
        <v>1848874.34</v>
      </c>
      <c r="D94" s="69"/>
      <c r="E94" s="69"/>
    </row>
    <row r="95" spans="1:5" ht="15">
      <c r="A95" s="67"/>
      <c r="B95" s="67"/>
      <c r="C95" s="67"/>
      <c r="D95" s="67"/>
      <c r="E95" s="67"/>
    </row>
    <row r="96" spans="1:5" ht="15">
      <c r="A96" s="65" t="s">
        <v>568</v>
      </c>
      <c r="B96" s="65"/>
      <c r="C96" s="65"/>
      <c r="D96" s="65"/>
      <c r="E96" s="65"/>
    </row>
    <row r="97" spans="1:5" ht="15">
      <c r="A97" s="66" t="s">
        <v>146</v>
      </c>
      <c r="B97" s="66" t="s">
        <v>143</v>
      </c>
      <c r="C97" s="66" t="s">
        <v>144</v>
      </c>
      <c r="D97" s="66" t="s">
        <v>345</v>
      </c>
      <c r="E97" s="66" t="s">
        <v>194</v>
      </c>
    </row>
    <row r="98" spans="1:5" ht="15">
      <c r="A98" s="71">
        <v>5000</v>
      </c>
      <c r="B98" s="69" t="s">
        <v>346</v>
      </c>
      <c r="C98" s="146">
        <f>C99+C127+C160+C170+C185+C218</f>
        <v>1268693215.7299998</v>
      </c>
      <c r="D98" s="144">
        <f>_xlfn.IFERROR(C98/C98,"")</f>
        <v>1</v>
      </c>
      <c r="E98" s="69"/>
    </row>
    <row r="99" spans="1:5" ht="15">
      <c r="A99" s="71">
        <v>5100</v>
      </c>
      <c r="B99" s="69" t="s">
        <v>347</v>
      </c>
      <c r="C99" s="146">
        <f>C100+C107+C117</f>
        <v>819142687.0199999</v>
      </c>
      <c r="D99" s="144">
        <f>_xlfn.IFERROR(C99/$C$98,"")</f>
        <v>0.6456586011998726</v>
      </c>
      <c r="E99" s="69"/>
    </row>
    <row r="100" spans="1:5" ht="15">
      <c r="A100" s="71">
        <v>5110</v>
      </c>
      <c r="B100" s="69" t="s">
        <v>348</v>
      </c>
      <c r="C100" s="146">
        <f>SUM(C101:C106)</f>
        <v>548450455.9699999</v>
      </c>
      <c r="D100" s="144">
        <f aca="true" t="shared" si="0" ref="D100:D163">_xlfn.IFERROR(C100/$C$98,"")</f>
        <v>0.43229556930705604</v>
      </c>
      <c r="E100" s="69" t="s">
        <v>656</v>
      </c>
    </row>
    <row r="101" spans="1:5" ht="15">
      <c r="A101" s="71">
        <v>5111</v>
      </c>
      <c r="B101" s="69" t="s">
        <v>349</v>
      </c>
      <c r="C101" s="145">
        <v>255938536.07000002</v>
      </c>
      <c r="D101" s="144">
        <f t="shared" si="0"/>
        <v>0.2017339833591955</v>
      </c>
      <c r="E101" s="69"/>
    </row>
    <row r="102" spans="1:5" ht="15">
      <c r="A102" s="71">
        <v>5112</v>
      </c>
      <c r="B102" s="69" t="s">
        <v>350</v>
      </c>
      <c r="C102" s="145">
        <v>7325224.47</v>
      </c>
      <c r="D102" s="144">
        <f t="shared" si="0"/>
        <v>0.005773834351108358</v>
      </c>
      <c r="E102" s="69"/>
    </row>
    <row r="103" spans="1:5" ht="15">
      <c r="A103" s="71">
        <v>5113</v>
      </c>
      <c r="B103" s="69" t="s">
        <v>351</v>
      </c>
      <c r="C103" s="145">
        <v>51084970.99000001</v>
      </c>
      <c r="D103" s="144">
        <f t="shared" si="0"/>
        <v>0.04026581868383837</v>
      </c>
      <c r="E103" s="69"/>
    </row>
    <row r="104" spans="1:5" ht="15">
      <c r="A104" s="71">
        <v>5114</v>
      </c>
      <c r="B104" s="69" t="s">
        <v>352</v>
      </c>
      <c r="C104" s="145">
        <v>87148234.19</v>
      </c>
      <c r="D104" s="144">
        <f t="shared" si="0"/>
        <v>0.06869133775564121</v>
      </c>
      <c r="E104" s="69"/>
    </row>
    <row r="105" spans="1:5" ht="15">
      <c r="A105" s="71">
        <v>5115</v>
      </c>
      <c r="B105" s="69" t="s">
        <v>353</v>
      </c>
      <c r="C105" s="145">
        <v>146953490.24999985</v>
      </c>
      <c r="D105" s="144">
        <f t="shared" si="0"/>
        <v>0.11583059515727255</v>
      </c>
      <c r="E105" s="69"/>
    </row>
    <row r="106" spans="1:5" ht="15">
      <c r="A106" s="71">
        <v>5116</v>
      </c>
      <c r="B106" s="69" t="s">
        <v>354</v>
      </c>
      <c r="C106" s="145">
        <v>0</v>
      </c>
      <c r="D106" s="144">
        <f t="shared" si="0"/>
        <v>0</v>
      </c>
      <c r="E106" s="69"/>
    </row>
    <row r="107" spans="1:5" ht="15">
      <c r="A107" s="71">
        <v>5120</v>
      </c>
      <c r="B107" s="69" t="s">
        <v>355</v>
      </c>
      <c r="C107" s="146">
        <f>SUM(C108:C116)</f>
        <v>66080841.51999999</v>
      </c>
      <c r="D107" s="144">
        <f t="shared" si="0"/>
        <v>0.052085753041547875</v>
      </c>
      <c r="E107" s="69"/>
    </row>
    <row r="108" spans="1:5" ht="15">
      <c r="A108" s="71">
        <v>5121</v>
      </c>
      <c r="B108" s="69" t="s">
        <v>356</v>
      </c>
      <c r="C108" s="145">
        <v>1191693.46</v>
      </c>
      <c r="D108" s="144">
        <f t="shared" si="0"/>
        <v>0.000939307821011958</v>
      </c>
      <c r="E108" s="69"/>
    </row>
    <row r="109" spans="1:5" ht="15">
      <c r="A109" s="71">
        <v>5122</v>
      </c>
      <c r="B109" s="69" t="s">
        <v>357</v>
      </c>
      <c r="C109" s="145">
        <v>1102220.3399999999</v>
      </c>
      <c r="D109" s="144">
        <f t="shared" si="0"/>
        <v>0.0008687839789273152</v>
      </c>
      <c r="E109" s="69"/>
    </row>
    <row r="110" spans="1:5" ht="15">
      <c r="A110" s="71">
        <v>5123</v>
      </c>
      <c r="B110" s="69" t="s">
        <v>358</v>
      </c>
      <c r="C110" s="145">
        <v>0</v>
      </c>
      <c r="D110" s="144">
        <f t="shared" si="0"/>
        <v>0</v>
      </c>
      <c r="E110" s="69"/>
    </row>
    <row r="111" spans="1:5" ht="15">
      <c r="A111" s="71">
        <v>5124</v>
      </c>
      <c r="B111" s="69" t="s">
        <v>359</v>
      </c>
      <c r="C111" s="145">
        <v>6040743.51</v>
      </c>
      <c r="D111" s="144">
        <f t="shared" si="0"/>
        <v>0.004761390251877548</v>
      </c>
      <c r="E111" s="69"/>
    </row>
    <row r="112" spans="1:5" ht="15">
      <c r="A112" s="71">
        <v>5125</v>
      </c>
      <c r="B112" s="69" t="s">
        <v>360</v>
      </c>
      <c r="C112" s="145">
        <v>677874.8899999999</v>
      </c>
      <c r="D112" s="144">
        <f t="shared" si="0"/>
        <v>0.0005343095411840396</v>
      </c>
      <c r="E112" s="69"/>
    </row>
    <row r="113" spans="1:5" ht="15">
      <c r="A113" s="71">
        <v>5126</v>
      </c>
      <c r="B113" s="69" t="s">
        <v>361</v>
      </c>
      <c r="C113" s="145">
        <v>44175303.989999995</v>
      </c>
      <c r="D113" s="144">
        <f t="shared" si="0"/>
        <v>0.034819531973757534</v>
      </c>
      <c r="E113" s="69"/>
    </row>
    <row r="114" spans="1:5" ht="15">
      <c r="A114" s="71">
        <v>5127</v>
      </c>
      <c r="B114" s="69" t="s">
        <v>362</v>
      </c>
      <c r="C114" s="145">
        <v>3926424.519999999</v>
      </c>
      <c r="D114" s="144">
        <f t="shared" si="0"/>
        <v>0.0030948573471646997</v>
      </c>
      <c r="E114" s="69"/>
    </row>
    <row r="115" spans="1:5" ht="15">
      <c r="A115" s="71">
        <v>5128</v>
      </c>
      <c r="B115" s="69" t="s">
        <v>363</v>
      </c>
      <c r="C115" s="145">
        <v>132520.15999999997</v>
      </c>
      <c r="D115" s="144">
        <f t="shared" si="0"/>
        <v>0.00010445406214594482</v>
      </c>
      <c r="E115" s="69"/>
    </row>
    <row r="116" spans="1:5" ht="15">
      <c r="A116" s="71">
        <v>5129</v>
      </c>
      <c r="B116" s="69" t="s">
        <v>364</v>
      </c>
      <c r="C116" s="145">
        <v>8834060.65</v>
      </c>
      <c r="D116" s="144">
        <f t="shared" si="0"/>
        <v>0.006963118065478837</v>
      </c>
      <c r="E116" s="69"/>
    </row>
    <row r="117" spans="1:5" ht="15">
      <c r="A117" s="71">
        <v>5130</v>
      </c>
      <c r="B117" s="69" t="s">
        <v>365</v>
      </c>
      <c r="C117" s="146">
        <f>SUM(C118:C126)</f>
        <v>204611389.52999997</v>
      </c>
      <c r="D117" s="144">
        <f t="shared" si="0"/>
        <v>0.1612772788512687</v>
      </c>
      <c r="E117" s="69" t="s">
        <v>657</v>
      </c>
    </row>
    <row r="118" spans="1:5" ht="15">
      <c r="A118" s="71">
        <v>5131</v>
      </c>
      <c r="B118" s="69" t="s">
        <v>366</v>
      </c>
      <c r="C118" s="145">
        <v>50639608.81999999</v>
      </c>
      <c r="D118" s="144">
        <f t="shared" si="0"/>
        <v>0.03991477860221883</v>
      </c>
      <c r="E118" s="69"/>
    </row>
    <row r="119" spans="1:5" ht="15">
      <c r="A119" s="71">
        <v>5132</v>
      </c>
      <c r="B119" s="69" t="s">
        <v>367</v>
      </c>
      <c r="C119" s="145">
        <v>9532954.830000002</v>
      </c>
      <c r="D119" s="144">
        <f t="shared" si="0"/>
        <v>0.007513995276245556</v>
      </c>
      <c r="E119" s="69"/>
    </row>
    <row r="120" spans="1:5" ht="15">
      <c r="A120" s="71">
        <v>5133</v>
      </c>
      <c r="B120" s="69" t="s">
        <v>368</v>
      </c>
      <c r="C120" s="145">
        <v>22781673.839999992</v>
      </c>
      <c r="D120" s="144">
        <f t="shared" si="0"/>
        <v>0.017956802761723234</v>
      </c>
      <c r="E120" s="69"/>
    </row>
    <row r="121" spans="1:5" ht="15">
      <c r="A121" s="71">
        <v>5134</v>
      </c>
      <c r="B121" s="69" t="s">
        <v>369</v>
      </c>
      <c r="C121" s="145">
        <v>5132828.229999999</v>
      </c>
      <c r="D121" s="144">
        <f t="shared" si="0"/>
        <v>0.004045759972828888</v>
      </c>
      <c r="E121" s="69"/>
    </row>
    <row r="122" spans="1:5" ht="15">
      <c r="A122" s="71">
        <v>5135</v>
      </c>
      <c r="B122" s="69" t="s">
        <v>370</v>
      </c>
      <c r="C122" s="145">
        <v>64379945.79</v>
      </c>
      <c r="D122" s="144">
        <f t="shared" si="0"/>
        <v>0.05074508556661281</v>
      </c>
      <c r="E122" s="69"/>
    </row>
    <row r="123" spans="1:5" ht="15">
      <c r="A123" s="71">
        <v>5136</v>
      </c>
      <c r="B123" s="69" t="s">
        <v>371</v>
      </c>
      <c r="C123" s="145">
        <v>30859716.82</v>
      </c>
      <c r="D123" s="144">
        <f t="shared" si="0"/>
        <v>0.024324018160878612</v>
      </c>
      <c r="E123" s="69"/>
    </row>
    <row r="124" spans="1:5" ht="15">
      <c r="A124" s="71">
        <v>5137</v>
      </c>
      <c r="B124" s="69" t="s">
        <v>372</v>
      </c>
      <c r="C124" s="145">
        <v>72163.35</v>
      </c>
      <c r="D124" s="144">
        <f t="shared" si="0"/>
        <v>5.68800629697366E-05</v>
      </c>
      <c r="E124" s="69"/>
    </row>
    <row r="125" spans="1:5" ht="15">
      <c r="A125" s="71">
        <v>5138</v>
      </c>
      <c r="B125" s="69" t="s">
        <v>373</v>
      </c>
      <c r="C125" s="145">
        <v>2034552.19</v>
      </c>
      <c r="D125" s="144">
        <f t="shared" si="0"/>
        <v>0.0016036597065188284</v>
      </c>
      <c r="E125" s="69"/>
    </row>
    <row r="126" spans="1:5" ht="15">
      <c r="A126" s="71">
        <v>5139</v>
      </c>
      <c r="B126" s="69" t="s">
        <v>374</v>
      </c>
      <c r="C126" s="145">
        <v>19177945.659999996</v>
      </c>
      <c r="D126" s="144">
        <f t="shared" si="0"/>
        <v>0.015116298741272217</v>
      </c>
      <c r="E126" s="69"/>
    </row>
    <row r="127" spans="1:5" ht="15">
      <c r="A127" s="71">
        <v>5200</v>
      </c>
      <c r="B127" s="69" t="s">
        <v>375</v>
      </c>
      <c r="C127" s="146">
        <f>C128+C131+C134+C137+C142+C146+C149+C151+C157</f>
        <v>281066862.04999995</v>
      </c>
      <c r="D127" s="144">
        <f t="shared" si="0"/>
        <v>0.2215404469458564</v>
      </c>
      <c r="E127" s="69" t="s">
        <v>658</v>
      </c>
    </row>
    <row r="128" spans="1:5" ht="15">
      <c r="A128" s="71">
        <v>5210</v>
      </c>
      <c r="B128" s="69" t="s">
        <v>376</v>
      </c>
      <c r="C128" s="145">
        <f>SUM(C129:C130)</f>
        <v>1500000</v>
      </c>
      <c r="D128" s="144">
        <f t="shared" si="0"/>
        <v>0.0011823189258065886</v>
      </c>
      <c r="E128" s="69"/>
    </row>
    <row r="129" spans="1:5" ht="15">
      <c r="A129" s="71">
        <v>5211</v>
      </c>
      <c r="B129" s="69" t="s">
        <v>377</v>
      </c>
      <c r="C129" s="145">
        <v>1500000</v>
      </c>
      <c r="D129" s="144">
        <f t="shared" si="0"/>
        <v>0.0011823189258065886</v>
      </c>
      <c r="E129" s="69"/>
    </row>
    <row r="130" spans="1:5" ht="15">
      <c r="A130" s="71">
        <v>5212</v>
      </c>
      <c r="B130" s="69" t="s">
        <v>378</v>
      </c>
      <c r="C130" s="145">
        <v>0</v>
      </c>
      <c r="D130" s="144">
        <f t="shared" si="0"/>
        <v>0</v>
      </c>
      <c r="E130" s="69"/>
    </row>
    <row r="131" spans="1:5" ht="15">
      <c r="A131" s="71">
        <v>5220</v>
      </c>
      <c r="B131" s="69" t="s">
        <v>379</v>
      </c>
      <c r="C131" s="145">
        <f>SUM(C132:C133)</f>
        <v>241206393.89</v>
      </c>
      <c r="D131" s="144">
        <f t="shared" si="0"/>
        <v>0.19012192301447045</v>
      </c>
      <c r="E131" s="69"/>
    </row>
    <row r="132" spans="1:5" ht="15">
      <c r="A132" s="71">
        <v>5221</v>
      </c>
      <c r="B132" s="69" t="s">
        <v>380</v>
      </c>
      <c r="C132" s="145">
        <v>0</v>
      </c>
      <c r="D132" s="144">
        <f t="shared" si="0"/>
        <v>0</v>
      </c>
      <c r="E132" s="69"/>
    </row>
    <row r="133" spans="1:5" ht="15">
      <c r="A133" s="71">
        <v>5222</v>
      </c>
      <c r="B133" s="69" t="s">
        <v>381</v>
      </c>
      <c r="C133" s="145">
        <v>241206393.89</v>
      </c>
      <c r="D133" s="144">
        <f t="shared" si="0"/>
        <v>0.19012192301447045</v>
      </c>
      <c r="E133" s="69"/>
    </row>
    <row r="134" spans="1:5" ht="15">
      <c r="A134" s="71">
        <v>5230</v>
      </c>
      <c r="B134" s="69" t="s">
        <v>326</v>
      </c>
      <c r="C134" s="145">
        <f>SUM(C135:C136)</f>
        <v>14972302.78</v>
      </c>
      <c r="D134" s="144">
        <f t="shared" si="0"/>
        <v>0.0118013579598004</v>
      </c>
      <c r="E134" s="69"/>
    </row>
    <row r="135" spans="1:5" ht="15">
      <c r="A135" s="71">
        <v>5231</v>
      </c>
      <c r="B135" s="69" t="s">
        <v>382</v>
      </c>
      <c r="C135" s="145">
        <v>14972302.78</v>
      </c>
      <c r="D135" s="144">
        <f t="shared" si="0"/>
        <v>0.0118013579598004</v>
      </c>
      <c r="E135" s="69"/>
    </row>
    <row r="136" spans="1:5" ht="15">
      <c r="A136" s="71">
        <v>5232</v>
      </c>
      <c r="B136" s="69" t="s">
        <v>383</v>
      </c>
      <c r="C136" s="145">
        <v>0</v>
      </c>
      <c r="D136" s="144">
        <f t="shared" si="0"/>
        <v>0</v>
      </c>
      <c r="E136" s="69"/>
    </row>
    <row r="137" spans="1:5" ht="15">
      <c r="A137" s="71">
        <v>5240</v>
      </c>
      <c r="B137" s="69" t="s">
        <v>327</v>
      </c>
      <c r="C137" s="145">
        <f>SUM(C138:C141)</f>
        <v>23070508.93</v>
      </c>
      <c r="D137" s="144">
        <f t="shared" si="0"/>
        <v>0.018184466223952606</v>
      </c>
      <c r="E137" s="69"/>
    </row>
    <row r="138" spans="1:5" ht="15">
      <c r="A138" s="71">
        <v>5241</v>
      </c>
      <c r="B138" s="69" t="s">
        <v>384</v>
      </c>
      <c r="C138" s="145">
        <v>11227273.719999999</v>
      </c>
      <c r="D138" s="144">
        <f t="shared" si="0"/>
        <v>0.008849478802911294</v>
      </c>
      <c r="E138" s="69"/>
    </row>
    <row r="139" spans="1:5" ht="15">
      <c r="A139" s="71">
        <v>5242</v>
      </c>
      <c r="B139" s="69" t="s">
        <v>385</v>
      </c>
      <c r="C139" s="145">
        <v>2095700</v>
      </c>
      <c r="D139" s="144">
        <f t="shared" si="0"/>
        <v>0.0016518571818752452</v>
      </c>
      <c r="E139" s="69"/>
    </row>
    <row r="140" spans="1:5" ht="15">
      <c r="A140" s="71">
        <v>5243</v>
      </c>
      <c r="B140" s="69" t="s">
        <v>386</v>
      </c>
      <c r="C140" s="145">
        <v>3718303.81</v>
      </c>
      <c r="D140" s="144">
        <f t="shared" si="0"/>
        <v>0.002930813977641164</v>
      </c>
      <c r="E140" s="69"/>
    </row>
    <row r="141" spans="1:5" ht="15">
      <c r="A141" s="71">
        <v>5244</v>
      </c>
      <c r="B141" s="69" t="s">
        <v>387</v>
      </c>
      <c r="C141" s="145">
        <v>6029231.4</v>
      </c>
      <c r="D141" s="144">
        <f t="shared" si="0"/>
        <v>0.004752316261524904</v>
      </c>
      <c r="E141" s="69"/>
    </row>
    <row r="142" spans="1:5" ht="15">
      <c r="A142" s="71">
        <v>5250</v>
      </c>
      <c r="B142" s="69" t="s">
        <v>328</v>
      </c>
      <c r="C142" s="145">
        <f>SUM(C143:C145)</f>
        <v>289620.45</v>
      </c>
      <c r="D142" s="144">
        <f t="shared" si="0"/>
        <v>0.0002282824928904139</v>
      </c>
      <c r="E142" s="69"/>
    </row>
    <row r="143" spans="1:5" ht="15">
      <c r="A143" s="71">
        <v>5251</v>
      </c>
      <c r="B143" s="69" t="s">
        <v>388</v>
      </c>
      <c r="C143" s="145">
        <v>289620.45</v>
      </c>
      <c r="D143" s="144">
        <f t="shared" si="0"/>
        <v>0.0002282824928904139</v>
      </c>
      <c r="E143" s="69"/>
    </row>
    <row r="144" spans="1:5" ht="15">
      <c r="A144" s="71">
        <v>5252</v>
      </c>
      <c r="B144" s="69" t="s">
        <v>389</v>
      </c>
      <c r="C144" s="145">
        <v>0</v>
      </c>
      <c r="D144" s="144">
        <f t="shared" si="0"/>
        <v>0</v>
      </c>
      <c r="E144" s="69"/>
    </row>
    <row r="145" spans="1:5" ht="15">
      <c r="A145" s="71">
        <v>5259</v>
      </c>
      <c r="B145" s="69" t="s">
        <v>390</v>
      </c>
      <c r="C145" s="145">
        <v>0</v>
      </c>
      <c r="D145" s="144">
        <f t="shared" si="0"/>
        <v>0</v>
      </c>
      <c r="E145" s="69"/>
    </row>
    <row r="146" spans="1:5" ht="15">
      <c r="A146" s="71">
        <v>5260</v>
      </c>
      <c r="B146" s="69" t="s">
        <v>391</v>
      </c>
      <c r="C146" s="145">
        <v>0</v>
      </c>
      <c r="D146" s="144">
        <f t="shared" si="0"/>
        <v>0</v>
      </c>
      <c r="E146" s="69"/>
    </row>
    <row r="147" spans="1:5" ht="15">
      <c r="A147" s="71">
        <v>5261</v>
      </c>
      <c r="B147" s="69" t="s">
        <v>392</v>
      </c>
      <c r="C147" s="145">
        <v>0</v>
      </c>
      <c r="D147" s="144">
        <f t="shared" si="0"/>
        <v>0</v>
      </c>
      <c r="E147" s="69"/>
    </row>
    <row r="148" spans="1:5" ht="15">
      <c r="A148" s="71">
        <v>5262</v>
      </c>
      <c r="B148" s="69" t="s">
        <v>393</v>
      </c>
      <c r="C148" s="145">
        <v>0</v>
      </c>
      <c r="D148" s="144">
        <f t="shared" si="0"/>
        <v>0</v>
      </c>
      <c r="E148" s="69"/>
    </row>
    <row r="149" spans="1:5" ht="15">
      <c r="A149" s="71">
        <v>5270</v>
      </c>
      <c r="B149" s="69" t="s">
        <v>394</v>
      </c>
      <c r="C149" s="145">
        <v>0</v>
      </c>
      <c r="D149" s="144">
        <f t="shared" si="0"/>
        <v>0</v>
      </c>
      <c r="E149" s="69"/>
    </row>
    <row r="150" spans="1:5" ht="15">
      <c r="A150" s="71">
        <v>5271</v>
      </c>
      <c r="B150" s="69" t="s">
        <v>395</v>
      </c>
      <c r="C150" s="145">
        <v>0</v>
      </c>
      <c r="D150" s="144">
        <f t="shared" si="0"/>
        <v>0</v>
      </c>
      <c r="E150" s="69"/>
    </row>
    <row r="151" spans="1:5" ht="15">
      <c r="A151" s="71">
        <v>5280</v>
      </c>
      <c r="B151" s="69" t="s">
        <v>396</v>
      </c>
      <c r="C151" s="145">
        <v>0</v>
      </c>
      <c r="D151" s="144">
        <f t="shared" si="0"/>
        <v>0</v>
      </c>
      <c r="E151" s="69"/>
    </row>
    <row r="152" spans="1:5" ht="15">
      <c r="A152" s="71">
        <v>5281</v>
      </c>
      <c r="B152" s="69" t="s">
        <v>397</v>
      </c>
      <c r="C152" s="145">
        <v>0</v>
      </c>
      <c r="D152" s="144">
        <f t="shared" si="0"/>
        <v>0</v>
      </c>
      <c r="E152" s="69"/>
    </row>
    <row r="153" spans="1:5" ht="15">
      <c r="A153" s="71">
        <v>5282</v>
      </c>
      <c r="B153" s="69" t="s">
        <v>398</v>
      </c>
      <c r="C153" s="145">
        <v>0</v>
      </c>
      <c r="D153" s="144">
        <f t="shared" si="0"/>
        <v>0</v>
      </c>
      <c r="E153" s="69"/>
    </row>
    <row r="154" spans="1:5" ht="15">
      <c r="A154" s="71">
        <v>5283</v>
      </c>
      <c r="B154" s="69" t="s">
        <v>399</v>
      </c>
      <c r="C154" s="145">
        <v>0</v>
      </c>
      <c r="D154" s="144">
        <f t="shared" si="0"/>
        <v>0</v>
      </c>
      <c r="E154" s="69"/>
    </row>
    <row r="155" spans="1:5" ht="15">
      <c r="A155" s="71">
        <v>5284</v>
      </c>
      <c r="B155" s="69" t="s">
        <v>400</v>
      </c>
      <c r="C155" s="145">
        <v>0</v>
      </c>
      <c r="D155" s="144">
        <f t="shared" si="0"/>
        <v>0</v>
      </c>
      <c r="E155" s="69"/>
    </row>
    <row r="156" spans="1:5" ht="15">
      <c r="A156" s="71">
        <v>5285</v>
      </c>
      <c r="B156" s="69" t="s">
        <v>401</v>
      </c>
      <c r="C156" s="145">
        <v>0</v>
      </c>
      <c r="D156" s="144">
        <f t="shared" si="0"/>
        <v>0</v>
      </c>
      <c r="E156" s="69"/>
    </row>
    <row r="157" spans="1:5" ht="15">
      <c r="A157" s="71">
        <v>5290</v>
      </c>
      <c r="B157" s="69" t="s">
        <v>402</v>
      </c>
      <c r="C157" s="145">
        <v>28036</v>
      </c>
      <c r="D157" s="144">
        <f t="shared" si="0"/>
        <v>2.2098328935942348E-05</v>
      </c>
      <c r="E157" s="69"/>
    </row>
    <row r="158" spans="1:5" ht="15">
      <c r="A158" s="71">
        <v>5291</v>
      </c>
      <c r="B158" s="69" t="s">
        <v>403</v>
      </c>
      <c r="C158" s="145">
        <v>28036</v>
      </c>
      <c r="D158" s="144">
        <f t="shared" si="0"/>
        <v>2.2098328935942348E-05</v>
      </c>
      <c r="E158" s="69"/>
    </row>
    <row r="159" spans="1:5" ht="15">
      <c r="A159" s="71">
        <v>5292</v>
      </c>
      <c r="B159" s="69" t="s">
        <v>404</v>
      </c>
      <c r="C159" s="145">
        <v>0</v>
      </c>
      <c r="D159" s="144">
        <f t="shared" si="0"/>
        <v>0</v>
      </c>
      <c r="E159" s="69"/>
    </row>
    <row r="160" spans="1:5" ht="15">
      <c r="A160" s="71">
        <v>5300</v>
      </c>
      <c r="B160" s="69" t="s">
        <v>405</v>
      </c>
      <c r="C160" s="146">
        <v>0</v>
      </c>
      <c r="D160" s="144">
        <f t="shared" si="0"/>
        <v>0</v>
      </c>
      <c r="E160" s="69"/>
    </row>
    <row r="161" spans="1:5" ht="15">
      <c r="A161" s="71">
        <v>5310</v>
      </c>
      <c r="B161" s="69" t="s">
        <v>321</v>
      </c>
      <c r="C161" s="145">
        <v>0</v>
      </c>
      <c r="D161" s="144">
        <f t="shared" si="0"/>
        <v>0</v>
      </c>
      <c r="E161" s="69"/>
    </row>
    <row r="162" spans="1:5" ht="15">
      <c r="A162" s="71">
        <v>5311</v>
      </c>
      <c r="B162" s="69" t="s">
        <v>406</v>
      </c>
      <c r="C162" s="145">
        <v>0</v>
      </c>
      <c r="D162" s="144">
        <f t="shared" si="0"/>
        <v>0</v>
      </c>
      <c r="E162" s="69"/>
    </row>
    <row r="163" spans="1:5" ht="15">
      <c r="A163" s="71">
        <v>5312</v>
      </c>
      <c r="B163" s="69" t="s">
        <v>407</v>
      </c>
      <c r="C163" s="145">
        <v>0</v>
      </c>
      <c r="D163" s="144">
        <f t="shared" si="0"/>
        <v>0</v>
      </c>
      <c r="E163" s="69"/>
    </row>
    <row r="164" spans="1:5" ht="15">
      <c r="A164" s="71">
        <v>5320</v>
      </c>
      <c r="B164" s="69" t="s">
        <v>322</v>
      </c>
      <c r="C164" s="145">
        <v>0</v>
      </c>
      <c r="D164" s="144">
        <f aca="true" t="shared" si="1" ref="D164:D220">_xlfn.IFERROR(C164/$C$98,"")</f>
        <v>0</v>
      </c>
      <c r="E164" s="69"/>
    </row>
    <row r="165" spans="1:5" ht="15">
      <c r="A165" s="71">
        <v>5321</v>
      </c>
      <c r="B165" s="69" t="s">
        <v>408</v>
      </c>
      <c r="C165" s="145">
        <v>0</v>
      </c>
      <c r="D165" s="144">
        <f t="shared" si="1"/>
        <v>0</v>
      </c>
      <c r="E165" s="69"/>
    </row>
    <row r="166" spans="1:5" ht="15">
      <c r="A166" s="71">
        <v>5322</v>
      </c>
      <c r="B166" s="69" t="s">
        <v>409</v>
      </c>
      <c r="C166" s="145">
        <v>0</v>
      </c>
      <c r="D166" s="144">
        <f t="shared" si="1"/>
        <v>0</v>
      </c>
      <c r="E166" s="69"/>
    </row>
    <row r="167" spans="1:5" ht="15">
      <c r="A167" s="71">
        <v>5330</v>
      </c>
      <c r="B167" s="69" t="s">
        <v>323</v>
      </c>
      <c r="C167" s="145">
        <v>0</v>
      </c>
      <c r="D167" s="144">
        <f t="shared" si="1"/>
        <v>0</v>
      </c>
      <c r="E167" s="69"/>
    </row>
    <row r="168" spans="1:5" ht="15">
      <c r="A168" s="71">
        <v>5331</v>
      </c>
      <c r="B168" s="69" t="s">
        <v>410</v>
      </c>
      <c r="C168" s="145">
        <v>0</v>
      </c>
      <c r="D168" s="144">
        <f t="shared" si="1"/>
        <v>0</v>
      </c>
      <c r="E168" s="69"/>
    </row>
    <row r="169" spans="1:5" ht="15">
      <c r="A169" s="71">
        <v>5332</v>
      </c>
      <c r="B169" s="69" t="s">
        <v>411</v>
      </c>
      <c r="C169" s="145">
        <v>0</v>
      </c>
      <c r="D169" s="144">
        <f t="shared" si="1"/>
        <v>0</v>
      </c>
      <c r="E169" s="69"/>
    </row>
    <row r="170" spans="1:5" ht="15">
      <c r="A170" s="71">
        <v>5400</v>
      </c>
      <c r="B170" s="69" t="s">
        <v>412</v>
      </c>
      <c r="C170" s="146">
        <f>C171+C174+C177+C180+C182</f>
        <v>13573652.46</v>
      </c>
      <c r="D170" s="144">
        <f t="shared" si="1"/>
        <v>0.010698924130519441</v>
      </c>
      <c r="E170" s="69"/>
    </row>
    <row r="171" spans="1:5" ht="15">
      <c r="A171" s="71">
        <v>5410</v>
      </c>
      <c r="B171" s="69" t="s">
        <v>413</v>
      </c>
      <c r="C171" s="146">
        <f>SUM(C172:C173)</f>
        <v>13573652.46</v>
      </c>
      <c r="D171" s="144">
        <f t="shared" si="1"/>
        <v>0.010698924130519441</v>
      </c>
      <c r="E171" s="69"/>
    </row>
    <row r="172" spans="1:5" ht="15">
      <c r="A172" s="71">
        <v>5411</v>
      </c>
      <c r="B172" s="69" t="s">
        <v>414</v>
      </c>
      <c r="C172" s="145">
        <v>13573652.46</v>
      </c>
      <c r="D172" s="144">
        <f t="shared" si="1"/>
        <v>0.010698924130519441</v>
      </c>
      <c r="E172" s="69"/>
    </row>
    <row r="173" spans="1:5" ht="15">
      <c r="A173" s="71">
        <v>5412</v>
      </c>
      <c r="B173" s="69" t="s">
        <v>415</v>
      </c>
      <c r="C173" s="145">
        <v>0</v>
      </c>
      <c r="D173" s="144">
        <f t="shared" si="1"/>
        <v>0</v>
      </c>
      <c r="E173" s="69"/>
    </row>
    <row r="174" spans="1:5" ht="15">
      <c r="A174" s="71">
        <v>5420</v>
      </c>
      <c r="B174" s="69" t="s">
        <v>416</v>
      </c>
      <c r="C174" s="145">
        <v>0</v>
      </c>
      <c r="D174" s="144">
        <f t="shared" si="1"/>
        <v>0</v>
      </c>
      <c r="E174" s="69"/>
    </row>
    <row r="175" spans="1:5" ht="15">
      <c r="A175" s="71">
        <v>5421</v>
      </c>
      <c r="B175" s="69" t="s">
        <v>417</v>
      </c>
      <c r="C175" s="145">
        <v>0</v>
      </c>
      <c r="D175" s="144">
        <f t="shared" si="1"/>
        <v>0</v>
      </c>
      <c r="E175" s="69"/>
    </row>
    <row r="176" spans="1:5" ht="15">
      <c r="A176" s="71">
        <v>5422</v>
      </c>
      <c r="B176" s="69" t="s">
        <v>418</v>
      </c>
      <c r="C176" s="145">
        <v>0</v>
      </c>
      <c r="D176" s="144">
        <f t="shared" si="1"/>
        <v>0</v>
      </c>
      <c r="E176" s="69"/>
    </row>
    <row r="177" spans="1:5" ht="15">
      <c r="A177" s="71">
        <v>5430</v>
      </c>
      <c r="B177" s="69" t="s">
        <v>419</v>
      </c>
      <c r="C177" s="145">
        <v>0</v>
      </c>
      <c r="D177" s="144">
        <f t="shared" si="1"/>
        <v>0</v>
      </c>
      <c r="E177" s="69"/>
    </row>
    <row r="178" spans="1:5" ht="15">
      <c r="A178" s="71">
        <v>5431</v>
      </c>
      <c r="B178" s="69" t="s">
        <v>420</v>
      </c>
      <c r="C178" s="145">
        <v>0</v>
      </c>
      <c r="D178" s="144">
        <f t="shared" si="1"/>
        <v>0</v>
      </c>
      <c r="E178" s="69"/>
    </row>
    <row r="179" spans="1:5" ht="15">
      <c r="A179" s="71">
        <v>5432</v>
      </c>
      <c r="B179" s="69" t="s">
        <v>421</v>
      </c>
      <c r="C179" s="145">
        <v>0</v>
      </c>
      <c r="D179" s="144">
        <f t="shared" si="1"/>
        <v>0</v>
      </c>
      <c r="E179" s="69"/>
    </row>
    <row r="180" spans="1:5" ht="15">
      <c r="A180" s="71">
        <v>5440</v>
      </c>
      <c r="B180" s="69" t="s">
        <v>422</v>
      </c>
      <c r="C180" s="145">
        <v>0</v>
      </c>
      <c r="D180" s="144">
        <f t="shared" si="1"/>
        <v>0</v>
      </c>
      <c r="E180" s="69"/>
    </row>
    <row r="181" spans="1:5" ht="15">
      <c r="A181" s="71">
        <v>5441</v>
      </c>
      <c r="B181" s="69" t="s">
        <v>422</v>
      </c>
      <c r="C181" s="145">
        <v>0</v>
      </c>
      <c r="D181" s="144">
        <f t="shared" si="1"/>
        <v>0</v>
      </c>
      <c r="E181" s="69"/>
    </row>
    <row r="182" spans="1:5" ht="15">
      <c r="A182" s="71">
        <v>5450</v>
      </c>
      <c r="B182" s="69" t="s">
        <v>423</v>
      </c>
      <c r="C182" s="145">
        <v>0</v>
      </c>
      <c r="D182" s="144">
        <f t="shared" si="1"/>
        <v>0</v>
      </c>
      <c r="E182" s="69"/>
    </row>
    <row r="183" spans="1:5" ht="15">
      <c r="A183" s="71">
        <v>5451</v>
      </c>
      <c r="B183" s="69" t="s">
        <v>424</v>
      </c>
      <c r="C183" s="145">
        <v>0</v>
      </c>
      <c r="D183" s="144">
        <f t="shared" si="1"/>
        <v>0</v>
      </c>
      <c r="E183" s="69"/>
    </row>
    <row r="184" spans="1:5" ht="15">
      <c r="A184" s="71">
        <v>5452</v>
      </c>
      <c r="B184" s="69" t="s">
        <v>425</v>
      </c>
      <c r="C184" s="145">
        <v>0</v>
      </c>
      <c r="D184" s="144">
        <f t="shared" si="1"/>
        <v>0</v>
      </c>
      <c r="E184" s="69"/>
    </row>
    <row r="185" spans="1:5" ht="15">
      <c r="A185" s="71">
        <v>5500</v>
      </c>
      <c r="B185" s="69" t="s">
        <v>426</v>
      </c>
      <c r="C185" s="146">
        <f>C186+C195+C198+C206+C208</f>
        <v>147395065.05</v>
      </c>
      <c r="D185" s="144">
        <f t="shared" si="1"/>
        <v>0.11617864998607218</v>
      </c>
      <c r="E185" s="69"/>
    </row>
    <row r="186" spans="1:5" ht="15">
      <c r="A186" s="71">
        <v>5510</v>
      </c>
      <c r="B186" s="69" t="s">
        <v>427</v>
      </c>
      <c r="C186" s="146">
        <f>SUM(C187:C194)</f>
        <v>144629571.02</v>
      </c>
      <c r="D186" s="144">
        <f t="shared" si="1"/>
        <v>0.11399885269882276</v>
      </c>
      <c r="E186" s="69"/>
    </row>
    <row r="187" spans="1:5" ht="15">
      <c r="A187" s="71">
        <v>5511</v>
      </c>
      <c r="B187" s="69" t="s">
        <v>428</v>
      </c>
      <c r="C187" s="145">
        <v>0</v>
      </c>
      <c r="D187" s="144">
        <f t="shared" si="1"/>
        <v>0</v>
      </c>
      <c r="E187" s="69"/>
    </row>
    <row r="188" spans="1:5" ht="15">
      <c r="A188" s="71">
        <v>5512</v>
      </c>
      <c r="B188" s="69" t="s">
        <v>429</v>
      </c>
      <c r="C188" s="145">
        <v>0</v>
      </c>
      <c r="D188" s="144">
        <f t="shared" si="1"/>
        <v>0</v>
      </c>
      <c r="E188" s="69"/>
    </row>
    <row r="189" spans="1:5" ht="15">
      <c r="A189" s="71">
        <v>5513</v>
      </c>
      <c r="B189" s="69" t="s">
        <v>430</v>
      </c>
      <c r="C189" s="145">
        <v>8425308.48</v>
      </c>
      <c r="D189" s="144">
        <f t="shared" si="1"/>
        <v>0.006640934447775162</v>
      </c>
      <c r="E189" s="69"/>
    </row>
    <row r="190" spans="1:5" ht="15">
      <c r="A190" s="71">
        <v>5514</v>
      </c>
      <c r="B190" s="69" t="s">
        <v>431</v>
      </c>
      <c r="C190" s="145">
        <v>0</v>
      </c>
      <c r="D190" s="144">
        <f t="shared" si="1"/>
        <v>0</v>
      </c>
      <c r="E190" s="69"/>
    </row>
    <row r="191" spans="1:5" ht="15">
      <c r="A191" s="71">
        <v>5515</v>
      </c>
      <c r="B191" s="69" t="s">
        <v>432</v>
      </c>
      <c r="C191" s="145">
        <v>26887603.38</v>
      </c>
      <c r="D191" s="144">
        <f t="shared" si="1"/>
        <v>0.02119314823050347</v>
      </c>
      <c r="E191" s="69"/>
    </row>
    <row r="192" spans="1:5" ht="15">
      <c r="A192" s="71">
        <v>5516</v>
      </c>
      <c r="B192" s="69" t="s">
        <v>433</v>
      </c>
      <c r="C192" s="145">
        <v>77597.72</v>
      </c>
      <c r="D192" s="144">
        <f t="shared" si="1"/>
        <v>6.116350197029363E-05</v>
      </c>
      <c r="E192" s="69"/>
    </row>
    <row r="193" spans="1:5" ht="15">
      <c r="A193" s="71">
        <v>5517</v>
      </c>
      <c r="B193" s="69" t="s">
        <v>434</v>
      </c>
      <c r="C193" s="145">
        <v>3284650.1</v>
      </c>
      <c r="D193" s="144">
        <f t="shared" si="1"/>
        <v>0.0025890026519216694</v>
      </c>
      <c r="E193" s="69"/>
    </row>
    <row r="194" spans="1:5" ht="15">
      <c r="A194" s="71">
        <v>5518</v>
      </c>
      <c r="B194" s="69" t="s">
        <v>81</v>
      </c>
      <c r="C194" s="145">
        <v>105954411.34</v>
      </c>
      <c r="D194" s="144">
        <f t="shared" si="1"/>
        <v>0.08351460386665216</v>
      </c>
      <c r="E194" s="69"/>
    </row>
    <row r="195" spans="1:5" ht="15">
      <c r="A195" s="71">
        <v>5520</v>
      </c>
      <c r="B195" s="69" t="s">
        <v>80</v>
      </c>
      <c r="C195" s="147">
        <v>0</v>
      </c>
      <c r="D195" s="144">
        <f t="shared" si="1"/>
        <v>0</v>
      </c>
      <c r="E195" s="69"/>
    </row>
    <row r="196" spans="1:5" ht="15">
      <c r="A196" s="71">
        <v>5521</v>
      </c>
      <c r="B196" s="69" t="s">
        <v>435</v>
      </c>
      <c r="C196" s="145">
        <v>0</v>
      </c>
      <c r="D196" s="144">
        <f t="shared" si="1"/>
        <v>0</v>
      </c>
      <c r="E196" s="69"/>
    </row>
    <row r="197" spans="1:5" ht="15">
      <c r="A197" s="71">
        <v>5522</v>
      </c>
      <c r="B197" s="69" t="s">
        <v>436</v>
      </c>
      <c r="C197" s="145">
        <v>0</v>
      </c>
      <c r="D197" s="144">
        <f t="shared" si="1"/>
        <v>0</v>
      </c>
      <c r="E197" s="69"/>
    </row>
    <row r="198" spans="1:5" ht="15">
      <c r="A198" s="71">
        <v>5530</v>
      </c>
      <c r="B198" s="69" t="s">
        <v>437</v>
      </c>
      <c r="C198" s="146">
        <f>SUM(C199:C203)</f>
        <v>1658.22</v>
      </c>
      <c r="D198" s="144">
        <f t="shared" si="1"/>
        <v>1.3070299261006676E-06</v>
      </c>
      <c r="E198" s="69"/>
    </row>
    <row r="199" spans="1:5" ht="15">
      <c r="A199" s="71">
        <v>5531</v>
      </c>
      <c r="B199" s="69" t="s">
        <v>438</v>
      </c>
      <c r="C199" s="145">
        <v>0</v>
      </c>
      <c r="D199" s="144">
        <f t="shared" si="1"/>
        <v>0</v>
      </c>
      <c r="E199" s="69"/>
    </row>
    <row r="200" spans="1:5" ht="15">
      <c r="A200" s="71">
        <v>5532</v>
      </c>
      <c r="B200" s="69" t="s">
        <v>439</v>
      </c>
      <c r="C200" s="145">
        <v>0</v>
      </c>
      <c r="D200" s="144">
        <f t="shared" si="1"/>
        <v>0</v>
      </c>
      <c r="E200" s="69"/>
    </row>
    <row r="201" spans="1:5" ht="15">
      <c r="A201" s="71">
        <v>5533</v>
      </c>
      <c r="B201" s="69" t="s">
        <v>440</v>
      </c>
      <c r="C201" s="145">
        <v>0</v>
      </c>
      <c r="D201" s="144">
        <f t="shared" si="1"/>
        <v>0</v>
      </c>
      <c r="E201" s="69"/>
    </row>
    <row r="202" spans="1:5" ht="15">
      <c r="A202" s="71">
        <v>5534</v>
      </c>
      <c r="B202" s="69" t="s">
        <v>441</v>
      </c>
      <c r="C202" s="145">
        <v>0</v>
      </c>
      <c r="D202" s="144">
        <f t="shared" si="1"/>
        <v>0</v>
      </c>
      <c r="E202" s="69"/>
    </row>
    <row r="203" spans="1:5" ht="15">
      <c r="A203" s="71">
        <v>5535</v>
      </c>
      <c r="B203" s="69" t="s">
        <v>442</v>
      </c>
      <c r="C203" s="145">
        <v>1658.22</v>
      </c>
      <c r="D203" s="144">
        <f t="shared" si="1"/>
        <v>1.3070299261006676E-06</v>
      </c>
      <c r="E203" s="69"/>
    </row>
    <row r="204" spans="1:5" ht="15">
      <c r="A204" s="71">
        <v>5540</v>
      </c>
      <c r="B204" s="69" t="s">
        <v>443</v>
      </c>
      <c r="C204" s="145">
        <v>0</v>
      </c>
      <c r="D204" s="144">
        <f t="shared" si="1"/>
        <v>0</v>
      </c>
      <c r="E204" s="69"/>
    </row>
    <row r="205" spans="1:5" ht="15">
      <c r="A205" s="71">
        <v>5541</v>
      </c>
      <c r="B205" s="69" t="s">
        <v>443</v>
      </c>
      <c r="C205" s="145">
        <v>0</v>
      </c>
      <c r="D205" s="144">
        <f t="shared" si="1"/>
        <v>0</v>
      </c>
      <c r="E205" s="69"/>
    </row>
    <row r="206" spans="1:5" ht="15">
      <c r="A206" s="71">
        <v>5550</v>
      </c>
      <c r="B206" s="69" t="s">
        <v>444</v>
      </c>
      <c r="C206" s="146">
        <v>1705000</v>
      </c>
      <c r="D206" s="144">
        <f t="shared" si="1"/>
        <v>0.0013439025123334891</v>
      </c>
      <c r="E206" s="69"/>
    </row>
    <row r="207" spans="1:5" ht="15">
      <c r="A207" s="71">
        <v>5551</v>
      </c>
      <c r="B207" s="69" t="s">
        <v>444</v>
      </c>
      <c r="C207" s="145">
        <v>1705000</v>
      </c>
      <c r="D207" s="144">
        <f t="shared" si="1"/>
        <v>0.0013439025123334891</v>
      </c>
      <c r="E207" s="69"/>
    </row>
    <row r="208" spans="1:5" ht="15">
      <c r="A208" s="71">
        <v>5590</v>
      </c>
      <c r="B208" s="69" t="s">
        <v>445</v>
      </c>
      <c r="C208" s="146">
        <f>SUM(C209:C217)</f>
        <v>1058835.81</v>
      </c>
      <c r="D208" s="144">
        <f t="shared" si="1"/>
        <v>0.0008345877449898329</v>
      </c>
      <c r="E208" s="69"/>
    </row>
    <row r="209" spans="1:5" ht="15">
      <c r="A209" s="71">
        <v>5591</v>
      </c>
      <c r="B209" s="69" t="s">
        <v>446</v>
      </c>
      <c r="C209" s="145">
        <v>0</v>
      </c>
      <c r="D209" s="144">
        <f t="shared" si="1"/>
        <v>0</v>
      </c>
      <c r="E209" s="69"/>
    </row>
    <row r="210" spans="1:5" ht="15">
      <c r="A210" s="71">
        <v>5592</v>
      </c>
      <c r="B210" s="69" t="s">
        <v>447</v>
      </c>
      <c r="C210" s="145">
        <v>0</v>
      </c>
      <c r="D210" s="144">
        <f t="shared" si="1"/>
        <v>0</v>
      </c>
      <c r="E210" s="69"/>
    </row>
    <row r="211" spans="1:5" ht="15">
      <c r="A211" s="71">
        <v>5593</v>
      </c>
      <c r="B211" s="69" t="s">
        <v>448</v>
      </c>
      <c r="C211" s="145">
        <v>0</v>
      </c>
      <c r="D211" s="144">
        <f t="shared" si="1"/>
        <v>0</v>
      </c>
      <c r="E211" s="69"/>
    </row>
    <row r="212" spans="1:5" ht="15">
      <c r="A212" s="71">
        <v>5594</v>
      </c>
      <c r="B212" s="69" t="s">
        <v>511</v>
      </c>
      <c r="C212" s="145">
        <v>0</v>
      </c>
      <c r="D212" s="144">
        <f t="shared" si="1"/>
        <v>0</v>
      </c>
      <c r="E212" s="69"/>
    </row>
    <row r="213" spans="1:5" ht="15">
      <c r="A213" s="71">
        <v>5595</v>
      </c>
      <c r="B213" s="69" t="s">
        <v>449</v>
      </c>
      <c r="C213" s="145">
        <v>0</v>
      </c>
      <c r="D213" s="144">
        <f t="shared" si="1"/>
        <v>0</v>
      </c>
      <c r="E213" s="69"/>
    </row>
    <row r="214" spans="1:5" ht="15">
      <c r="A214" s="71">
        <v>5596</v>
      </c>
      <c r="B214" s="69" t="s">
        <v>343</v>
      </c>
      <c r="C214" s="145">
        <v>0</v>
      </c>
      <c r="D214" s="144">
        <f t="shared" si="1"/>
        <v>0</v>
      </c>
      <c r="E214" s="69"/>
    </row>
    <row r="215" spans="1:5" ht="15">
      <c r="A215" s="71">
        <v>5597</v>
      </c>
      <c r="B215" s="69" t="s">
        <v>450</v>
      </c>
      <c r="C215" s="145">
        <v>0</v>
      </c>
      <c r="D215" s="144">
        <f t="shared" si="1"/>
        <v>0</v>
      </c>
      <c r="E215" s="69"/>
    </row>
    <row r="216" spans="1:5" ht="15">
      <c r="A216" s="71">
        <v>5598</v>
      </c>
      <c r="B216" s="69" t="s">
        <v>512</v>
      </c>
      <c r="C216" s="145">
        <v>0</v>
      </c>
      <c r="D216" s="144">
        <f t="shared" si="1"/>
        <v>0</v>
      </c>
      <c r="E216" s="69"/>
    </row>
    <row r="217" spans="1:5" ht="15">
      <c r="A217" s="71">
        <v>5599</v>
      </c>
      <c r="B217" s="69" t="s">
        <v>451</v>
      </c>
      <c r="C217" s="145">
        <v>1058835.81</v>
      </c>
      <c r="D217" s="144">
        <f t="shared" si="1"/>
        <v>0.0008345877449898329</v>
      </c>
      <c r="E217" s="69"/>
    </row>
    <row r="218" spans="1:5" ht="15">
      <c r="A218" s="71">
        <v>5600</v>
      </c>
      <c r="B218" s="69" t="s">
        <v>79</v>
      </c>
      <c r="C218" s="146">
        <v>7514949.15</v>
      </c>
      <c r="D218" s="144">
        <f t="shared" si="1"/>
        <v>0.005923377737679425</v>
      </c>
      <c r="E218" s="69"/>
    </row>
    <row r="219" spans="1:5" ht="15">
      <c r="A219" s="71">
        <v>5610</v>
      </c>
      <c r="B219" s="69" t="s">
        <v>452</v>
      </c>
      <c r="C219" s="145">
        <v>7514949.15</v>
      </c>
      <c r="D219" s="144">
        <f t="shared" si="1"/>
        <v>0.005923377737679425</v>
      </c>
      <c r="E219" s="69"/>
    </row>
    <row r="220" spans="1:5" ht="15">
      <c r="A220" s="71">
        <v>5611</v>
      </c>
      <c r="B220" s="69" t="s">
        <v>453</v>
      </c>
      <c r="C220" s="145">
        <v>7514949.15</v>
      </c>
      <c r="D220" s="144">
        <f t="shared" si="1"/>
        <v>0.005923377737679425</v>
      </c>
      <c r="E220" s="69"/>
    </row>
    <row r="222" ht="15">
      <c r="B222" s="141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7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2.421875" style="2" customWidth="1"/>
    <col min="4" max="16384" width="12.421875" style="2" hidden="1" customWidth="1"/>
  </cols>
  <sheetData>
    <row r="1" ht="15">
      <c r="B1" s="11"/>
    </row>
    <row r="2" spans="1:2" ht="15" customHeight="1">
      <c r="A2" s="28" t="s">
        <v>173</v>
      </c>
      <c r="B2" s="26" t="s">
        <v>50</v>
      </c>
    </row>
    <row r="3" spans="1:2" ht="15">
      <c r="A3" s="34"/>
      <c r="B3" s="4"/>
    </row>
    <row r="4" spans="1:2" ht="15" customHeight="1">
      <c r="A4" s="101" t="s">
        <v>569</v>
      </c>
      <c r="B4" s="29" t="s">
        <v>78</v>
      </c>
    </row>
    <row r="5" spans="1:2" ht="15" customHeight="1">
      <c r="A5" s="102"/>
      <c r="B5" s="29" t="s">
        <v>51</v>
      </c>
    </row>
    <row r="6" spans="1:2" ht="15" customHeight="1">
      <c r="A6" s="102"/>
      <c r="B6" s="29" t="s">
        <v>645</v>
      </c>
    </row>
    <row r="7" spans="1:2" ht="15" customHeight="1">
      <c r="A7" s="102"/>
      <c r="B7" s="29" t="s">
        <v>63</v>
      </c>
    </row>
    <row r="8" ht="15" customHeight="1">
      <c r="A8" s="102"/>
    </row>
    <row r="9" spans="1:2" ht="15" customHeight="1">
      <c r="A9" s="101" t="s">
        <v>570</v>
      </c>
      <c r="B9" s="27" t="s">
        <v>646</v>
      </c>
    </row>
    <row r="10" spans="1:2" ht="15" customHeight="1">
      <c r="A10" s="102"/>
      <c r="B10" s="35" t="s">
        <v>63</v>
      </c>
    </row>
    <row r="11" ht="15" customHeight="1">
      <c r="A11" s="102"/>
    </row>
    <row r="12" spans="1:2" ht="15" customHeight="1">
      <c r="A12" s="101" t="s">
        <v>571</v>
      </c>
      <c r="B12" s="27" t="s">
        <v>646</v>
      </c>
    </row>
    <row r="13" spans="1:2" ht="22.5">
      <c r="A13" s="102"/>
      <c r="B13" s="27" t="s">
        <v>70</v>
      </c>
    </row>
    <row r="14" spans="1:2" ht="15" customHeight="1">
      <c r="A14" s="102"/>
      <c r="B14" s="35" t="s">
        <v>63</v>
      </c>
    </row>
    <row r="15" ht="15" customHeight="1">
      <c r="A15" s="102"/>
    </row>
    <row r="16" ht="15" customHeight="1">
      <c r="A16" s="102"/>
    </row>
    <row r="17" spans="1:2" ht="15" customHeight="1">
      <c r="A17" s="101" t="s">
        <v>573</v>
      </c>
      <c r="B17" s="23" t="s">
        <v>71</v>
      </c>
    </row>
    <row r="18" spans="1:2" ht="15" customHeight="1">
      <c r="A18" s="34"/>
      <c r="B18" s="23" t="s">
        <v>72</v>
      </c>
    </row>
    <row r="19" ht="15">
      <c r="A19" s="34"/>
    </row>
    <row r="20" ht="15">
      <c r="A20" s="34"/>
    </row>
    <row r="21" ht="15">
      <c r="A21" s="34"/>
    </row>
    <row r="22" ht="15">
      <c r="A22" s="34"/>
    </row>
    <row r="23" ht="15">
      <c r="A23" s="34"/>
    </row>
    <row r="24" ht="15">
      <c r="A24" s="34"/>
    </row>
    <row r="25" ht="15">
      <c r="A25" s="34"/>
    </row>
    <row r="26" ht="15">
      <c r="A26" s="34"/>
    </row>
    <row r="27" ht="15">
      <c r="A27" s="34"/>
    </row>
    <row r="28" ht="15">
      <c r="A28" s="34"/>
    </row>
    <row r="29" ht="15">
      <c r="A29" s="34"/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GridLines="0" workbookViewId="0" topLeftCell="A1">
      <selection activeCell="A1" sqref="A1:C1048576"/>
    </sheetView>
  </sheetViews>
  <sheetFormatPr defaultColWidth="9.140625" defaultRowHeight="15"/>
  <cols>
    <col min="1" max="1" width="10.00390625" style="50" customWidth="1"/>
    <col min="2" max="2" width="48.140625" style="50" customWidth="1"/>
    <col min="3" max="3" width="22.8515625" style="50" customWidth="1"/>
    <col min="4" max="5" width="16.7109375" style="50" customWidth="1"/>
    <col min="6" max="16384" width="9.140625" style="50" customWidth="1"/>
  </cols>
  <sheetData>
    <row r="1" spans="1:5" ht="18.95" customHeight="1">
      <c r="A1" s="172" t="str">
        <f>ESF!A1</f>
        <v>Municipio de León</v>
      </c>
      <c r="B1" s="172"/>
      <c r="C1" s="172"/>
      <c r="D1" s="48" t="s">
        <v>179</v>
      </c>
      <c r="E1" s="49">
        <f>'Notas a los Edos Financieros'!D1</f>
        <v>2021</v>
      </c>
    </row>
    <row r="2" spans="1:5" ht="18.95" customHeight="1">
      <c r="A2" s="172" t="s">
        <v>454</v>
      </c>
      <c r="B2" s="172"/>
      <c r="C2" s="172"/>
      <c r="D2" s="48" t="s">
        <v>181</v>
      </c>
      <c r="E2" s="49" t="str">
        <f>'Notas a los Edos Financieros'!D2</f>
        <v>Trimestral</v>
      </c>
    </row>
    <row r="3" spans="1:5" ht="18.95" customHeight="1">
      <c r="A3" s="172" t="str">
        <f>ESF!A3</f>
        <v>Correspondiente del 01 de enero al 31 de marzo de 2021</v>
      </c>
      <c r="B3" s="172"/>
      <c r="C3" s="172"/>
      <c r="D3" s="48" t="s">
        <v>182</v>
      </c>
      <c r="E3" s="49">
        <f>'Notas a los Edos Financieros'!D3</f>
        <v>1</v>
      </c>
    </row>
    <row r="4" spans="1:5" ht="15">
      <c r="A4" s="51" t="s">
        <v>183</v>
      </c>
      <c r="B4" s="52"/>
      <c r="C4" s="52"/>
      <c r="D4" s="52"/>
      <c r="E4" s="52"/>
    </row>
    <row r="6" spans="1:5" ht="15">
      <c r="A6" s="52" t="s">
        <v>158</v>
      </c>
      <c r="B6" s="52"/>
      <c r="C6" s="52"/>
      <c r="D6" s="52"/>
      <c r="E6" s="52"/>
    </row>
    <row r="7" spans="1:5" ht="15">
      <c r="A7" s="53" t="s">
        <v>146</v>
      </c>
      <c r="B7" s="53" t="s">
        <v>143</v>
      </c>
      <c r="C7" s="53" t="s">
        <v>144</v>
      </c>
      <c r="D7" s="53" t="s">
        <v>145</v>
      </c>
      <c r="E7" s="53" t="s">
        <v>147</v>
      </c>
    </row>
    <row r="8" spans="1:3" ht="15">
      <c r="A8" s="54">
        <v>3110</v>
      </c>
      <c r="B8" s="50" t="s">
        <v>322</v>
      </c>
      <c r="C8" s="138">
        <v>15676364179.98</v>
      </c>
    </row>
    <row r="9" spans="1:3" ht="15">
      <c r="A9" s="54">
        <v>3120</v>
      </c>
      <c r="B9" s="50" t="s">
        <v>455</v>
      </c>
      <c r="C9" s="138">
        <v>2170052114.86</v>
      </c>
    </row>
    <row r="10" spans="1:3" ht="15">
      <c r="A10" s="54">
        <v>3130</v>
      </c>
      <c r="B10" s="50" t="s">
        <v>456</v>
      </c>
      <c r="C10" s="136">
        <v>0</v>
      </c>
    </row>
    <row r="12" spans="1:5" ht="15">
      <c r="A12" s="52" t="s">
        <v>159</v>
      </c>
      <c r="B12" s="52"/>
      <c r="C12" s="52"/>
      <c r="D12" s="52"/>
      <c r="E12" s="52"/>
    </row>
    <row r="13" spans="1:5" ht="15">
      <c r="A13" s="53" t="s">
        <v>146</v>
      </c>
      <c r="B13" s="53" t="s">
        <v>143</v>
      </c>
      <c r="C13" s="53" t="s">
        <v>144</v>
      </c>
      <c r="D13" s="53" t="s">
        <v>457</v>
      </c>
      <c r="E13" s="53"/>
    </row>
    <row r="14" spans="1:3" ht="15">
      <c r="A14" s="54">
        <v>3210</v>
      </c>
      <c r="B14" s="50" t="s">
        <v>458</v>
      </c>
      <c r="C14" s="138">
        <v>923342554.3600028</v>
      </c>
    </row>
    <row r="15" spans="1:3" ht="15">
      <c r="A15" s="54">
        <v>3220</v>
      </c>
      <c r="B15" s="50" t="s">
        <v>459</v>
      </c>
      <c r="C15" s="136">
        <v>-1198976435.88</v>
      </c>
    </row>
    <row r="16" spans="1:3" ht="15">
      <c r="A16" s="54">
        <v>3230</v>
      </c>
      <c r="B16" s="50" t="s">
        <v>460</v>
      </c>
      <c r="C16" s="138">
        <v>2743494.26</v>
      </c>
    </row>
    <row r="17" spans="1:3" ht="15">
      <c r="A17" s="54">
        <v>3231</v>
      </c>
      <c r="B17" s="50" t="s">
        <v>461</v>
      </c>
      <c r="C17" s="136">
        <v>2743494.26</v>
      </c>
    </row>
    <row r="18" spans="1:3" ht="15">
      <c r="A18" s="54">
        <v>3232</v>
      </c>
      <c r="B18" s="50" t="s">
        <v>462</v>
      </c>
      <c r="C18" s="136">
        <v>0</v>
      </c>
    </row>
    <row r="19" spans="1:3" ht="15">
      <c r="A19" s="54">
        <v>3233</v>
      </c>
      <c r="B19" s="50" t="s">
        <v>463</v>
      </c>
      <c r="C19" s="136">
        <v>0</v>
      </c>
    </row>
    <row r="20" spans="1:3" ht="15">
      <c r="A20" s="54">
        <v>3239</v>
      </c>
      <c r="B20" s="50" t="s">
        <v>464</v>
      </c>
      <c r="C20" s="136">
        <v>0</v>
      </c>
    </row>
    <row r="21" spans="1:3" ht="15">
      <c r="A21" s="54">
        <v>3240</v>
      </c>
      <c r="B21" s="50" t="s">
        <v>465</v>
      </c>
      <c r="C21" s="136">
        <v>0</v>
      </c>
    </row>
    <row r="22" spans="1:3" ht="15">
      <c r="A22" s="54">
        <v>3241</v>
      </c>
      <c r="B22" s="50" t="s">
        <v>466</v>
      </c>
      <c r="C22" s="136">
        <v>0</v>
      </c>
    </row>
    <row r="23" spans="1:3" ht="15">
      <c r="A23" s="54">
        <v>3242</v>
      </c>
      <c r="B23" s="50" t="s">
        <v>467</v>
      </c>
      <c r="C23" s="136">
        <v>0</v>
      </c>
    </row>
    <row r="24" spans="1:3" ht="15">
      <c r="A24" s="54">
        <v>3243</v>
      </c>
      <c r="B24" s="50" t="s">
        <v>468</v>
      </c>
      <c r="C24" s="136">
        <v>0</v>
      </c>
    </row>
    <row r="25" spans="1:3" ht="15">
      <c r="A25" s="54">
        <v>3250</v>
      </c>
      <c r="B25" s="50" t="s">
        <v>469</v>
      </c>
      <c r="C25" s="136">
        <v>0</v>
      </c>
    </row>
    <row r="26" spans="1:3" ht="15">
      <c r="A26" s="54">
        <v>3251</v>
      </c>
      <c r="B26" s="50" t="s">
        <v>470</v>
      </c>
      <c r="C26" s="136">
        <v>0</v>
      </c>
    </row>
    <row r="27" spans="1:3" ht="15">
      <c r="A27" s="54">
        <v>3252</v>
      </c>
      <c r="B27" s="50" t="s">
        <v>471</v>
      </c>
      <c r="C27" s="136">
        <v>0</v>
      </c>
    </row>
    <row r="29" ht="15">
      <c r="B29" s="141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8.7109375" style="2" customWidth="1"/>
    <col min="2" max="2" width="119.85156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01" t="s">
        <v>23</v>
      </c>
      <c r="B4" s="29" t="s">
        <v>78</v>
      </c>
    </row>
    <row r="5" ht="15" customHeight="1">
      <c r="B5" s="29"/>
    </row>
    <row r="6" spans="1:2" ht="15" customHeight="1">
      <c r="A6" s="101" t="s">
        <v>25</v>
      </c>
      <c r="B6" s="29" t="s">
        <v>51</v>
      </c>
    </row>
    <row r="7" ht="15" customHeight="1">
      <c r="B7" s="29" t="s">
        <v>647</v>
      </c>
    </row>
    <row r="8" ht="22.5">
      <c r="B8" s="27" t="s">
        <v>73</v>
      </c>
    </row>
    <row r="9" ht="15" customHeight="1">
      <c r="B9" s="29" t="s">
        <v>74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GridLines="0" workbookViewId="0" topLeftCell="A1">
      <selection activeCell="E8" sqref="E8"/>
    </sheetView>
  </sheetViews>
  <sheetFormatPr defaultColWidth="9.140625" defaultRowHeight="15"/>
  <cols>
    <col min="1" max="1" width="10.00390625" style="50" customWidth="1"/>
    <col min="2" max="2" width="63.421875" style="50" bestFit="1" customWidth="1"/>
    <col min="3" max="3" width="15.28125" style="50" bestFit="1" customWidth="1"/>
    <col min="4" max="4" width="16.421875" style="50" bestFit="1" customWidth="1"/>
    <col min="5" max="5" width="19.140625" style="50" customWidth="1"/>
    <col min="6" max="6" width="12.00390625" style="50" bestFit="1" customWidth="1"/>
    <col min="7" max="16384" width="9.140625" style="50" customWidth="1"/>
  </cols>
  <sheetData>
    <row r="1" spans="1:5" s="56" customFormat="1" ht="18.95" customHeight="1">
      <c r="A1" s="172" t="s">
        <v>663</v>
      </c>
      <c r="B1" s="172"/>
      <c r="C1" s="172"/>
      <c r="D1" s="48" t="s">
        <v>179</v>
      </c>
      <c r="E1" s="49">
        <v>2021</v>
      </c>
    </row>
    <row r="2" spans="1:5" s="56" customFormat="1" ht="18.95" customHeight="1">
      <c r="A2" s="172" t="s">
        <v>472</v>
      </c>
      <c r="B2" s="172"/>
      <c r="C2" s="172"/>
      <c r="D2" s="48" t="s">
        <v>181</v>
      </c>
      <c r="E2" s="49" t="s">
        <v>606</v>
      </c>
    </row>
    <row r="3" spans="1:5" s="56" customFormat="1" ht="18.95" customHeight="1">
      <c r="A3" s="172" t="s">
        <v>662</v>
      </c>
      <c r="B3" s="172"/>
      <c r="C3" s="172"/>
      <c r="D3" s="48" t="s">
        <v>182</v>
      </c>
      <c r="E3" s="49">
        <v>1</v>
      </c>
    </row>
    <row r="4" spans="1:5" ht="15">
      <c r="A4" s="51" t="s">
        <v>183</v>
      </c>
      <c r="B4" s="52"/>
      <c r="C4" s="52"/>
      <c r="D4" s="52"/>
      <c r="E4" s="52"/>
    </row>
    <row r="6" spans="1:5" ht="15">
      <c r="A6" s="52" t="s">
        <v>160</v>
      </c>
      <c r="B6" s="52"/>
      <c r="C6" s="52"/>
      <c r="D6" s="52"/>
      <c r="E6" s="52"/>
    </row>
    <row r="7" spans="1:5" ht="15">
      <c r="A7" s="53" t="s">
        <v>146</v>
      </c>
      <c r="B7" s="53" t="s">
        <v>143</v>
      </c>
      <c r="C7" s="53" t="s">
        <v>162</v>
      </c>
      <c r="D7" s="53" t="s">
        <v>163</v>
      </c>
      <c r="E7" s="53"/>
    </row>
    <row r="8" spans="1:4" ht="15">
      <c r="A8" s="54">
        <v>1111</v>
      </c>
      <c r="B8" s="50" t="s">
        <v>473</v>
      </c>
      <c r="C8" s="136">
        <v>0</v>
      </c>
      <c r="D8" s="136">
        <v>0</v>
      </c>
    </row>
    <row r="9" spans="1:4" ht="15">
      <c r="A9" s="54">
        <v>1112</v>
      </c>
      <c r="B9" s="50" t="s">
        <v>474</v>
      </c>
      <c r="C9" s="136">
        <v>682461951.9200001</v>
      </c>
      <c r="D9" s="136">
        <v>766689748.6399999</v>
      </c>
    </row>
    <row r="10" spans="1:4" ht="15">
      <c r="A10" s="54">
        <v>1113</v>
      </c>
      <c r="B10" s="50" t="s">
        <v>475</v>
      </c>
      <c r="C10" s="136">
        <v>4424780.86</v>
      </c>
      <c r="D10" s="136">
        <v>4049777.3299999996</v>
      </c>
    </row>
    <row r="11" spans="1:4" ht="15">
      <c r="A11" s="54">
        <v>1114</v>
      </c>
      <c r="B11" s="50" t="s">
        <v>184</v>
      </c>
      <c r="C11" s="136">
        <v>465430403.01</v>
      </c>
      <c r="D11" s="136">
        <v>10317211.79</v>
      </c>
    </row>
    <row r="12" spans="1:4" ht="15">
      <c r="A12" s="54">
        <v>1115</v>
      </c>
      <c r="B12" s="50" t="s">
        <v>185</v>
      </c>
      <c r="C12" s="136">
        <v>602759437.2900001</v>
      </c>
      <c r="D12" s="136">
        <v>146765169.70999998</v>
      </c>
    </row>
    <row r="13" spans="1:4" ht="15">
      <c r="A13" s="54">
        <v>1116</v>
      </c>
      <c r="B13" s="50" t="s">
        <v>476</v>
      </c>
      <c r="C13" s="136">
        <v>0</v>
      </c>
      <c r="D13" s="136">
        <v>0</v>
      </c>
    </row>
    <row r="14" spans="1:4" ht="15">
      <c r="A14" s="54">
        <v>1119</v>
      </c>
      <c r="B14" s="50" t="s">
        <v>477</v>
      </c>
      <c r="C14" s="136">
        <v>0</v>
      </c>
      <c r="D14" s="136">
        <v>0</v>
      </c>
    </row>
    <row r="15" spans="1:4" ht="15">
      <c r="A15" s="54">
        <v>1110</v>
      </c>
      <c r="B15" s="50" t="s">
        <v>659</v>
      </c>
      <c r="C15" s="148">
        <f>SUM(C8:C14)</f>
        <v>1755076573.08</v>
      </c>
      <c r="D15" s="148">
        <f>SUM(D8:D14)</f>
        <v>927821907.4699998</v>
      </c>
    </row>
    <row r="18" spans="1:5" ht="15">
      <c r="A18" s="52" t="s">
        <v>161</v>
      </c>
      <c r="B18" s="52"/>
      <c r="C18" s="52"/>
      <c r="D18" s="52"/>
      <c r="E18" s="52"/>
    </row>
    <row r="19" spans="1:5" ht="15">
      <c r="A19" s="53" t="s">
        <v>146</v>
      </c>
      <c r="B19" s="53" t="s">
        <v>143</v>
      </c>
      <c r="C19" s="53" t="s">
        <v>144</v>
      </c>
      <c r="D19" s="53" t="s">
        <v>660</v>
      </c>
      <c r="E19" s="53" t="s">
        <v>164</v>
      </c>
    </row>
    <row r="20" spans="1:5" ht="15">
      <c r="A20" s="54">
        <v>1230</v>
      </c>
      <c r="B20" s="50" t="s">
        <v>215</v>
      </c>
      <c r="C20" s="138">
        <f>SUM(C21:C27)</f>
        <v>16308440659.44</v>
      </c>
      <c r="D20" s="136"/>
      <c r="E20" s="138">
        <f>SUM(E21:E27)</f>
        <v>172497789.63</v>
      </c>
    </row>
    <row r="21" spans="1:5" ht="15">
      <c r="A21" s="54">
        <v>1231</v>
      </c>
      <c r="B21" s="50" t="s">
        <v>216</v>
      </c>
      <c r="C21" s="136">
        <v>14721560264.78</v>
      </c>
      <c r="D21" s="136"/>
      <c r="E21" s="136">
        <v>27580879.709999993</v>
      </c>
    </row>
    <row r="22" spans="1:5" ht="15">
      <c r="A22" s="54">
        <v>1232</v>
      </c>
      <c r="B22" s="50" t="s">
        <v>217</v>
      </c>
      <c r="C22" s="136">
        <v>0</v>
      </c>
      <c r="D22" s="136"/>
      <c r="E22" s="136">
        <v>0</v>
      </c>
    </row>
    <row r="23" spans="1:5" ht="15">
      <c r="A23" s="54">
        <v>1233</v>
      </c>
      <c r="B23" s="50" t="s">
        <v>218</v>
      </c>
      <c r="C23" s="136">
        <v>1015032133.75</v>
      </c>
      <c r="D23" s="136"/>
      <c r="E23" s="136">
        <v>10557097.55</v>
      </c>
    </row>
    <row r="24" spans="1:5" ht="15">
      <c r="A24" s="54">
        <v>1234</v>
      </c>
      <c r="B24" s="50" t="s">
        <v>219</v>
      </c>
      <c r="C24" s="136">
        <v>0</v>
      </c>
      <c r="D24" s="136"/>
      <c r="E24" s="136">
        <v>0</v>
      </c>
    </row>
    <row r="25" spans="1:5" ht="15">
      <c r="A25" s="54">
        <v>1235</v>
      </c>
      <c r="B25" s="50" t="s">
        <v>220</v>
      </c>
      <c r="C25" s="136">
        <v>344699689.9900005</v>
      </c>
      <c r="D25" s="136"/>
      <c r="E25" s="136">
        <v>95034665.05000001</v>
      </c>
    </row>
    <row r="26" spans="1:5" ht="15">
      <c r="A26" s="54">
        <v>1236</v>
      </c>
      <c r="B26" s="50" t="s">
        <v>221</v>
      </c>
      <c r="C26" s="136">
        <v>227148570.92000005</v>
      </c>
      <c r="D26" s="136"/>
      <c r="E26" s="136">
        <v>39325147.32</v>
      </c>
    </row>
    <row r="27" spans="1:5" ht="15">
      <c r="A27" s="54">
        <v>1239</v>
      </c>
      <c r="B27" s="50" t="s">
        <v>222</v>
      </c>
      <c r="C27" s="136">
        <v>0</v>
      </c>
      <c r="D27" s="136"/>
      <c r="E27" s="136">
        <v>0</v>
      </c>
    </row>
    <row r="28" spans="1:5" ht="15">
      <c r="A28" s="54">
        <v>1240</v>
      </c>
      <c r="B28" s="50" t="s">
        <v>223</v>
      </c>
      <c r="C28" s="138">
        <f>SUM(C29:C36)</f>
        <v>1301687226.7099998</v>
      </c>
      <c r="D28" s="136"/>
      <c r="E28" s="138">
        <f>SUM(E29:E36)</f>
        <v>16722082.18</v>
      </c>
    </row>
    <row r="29" spans="1:5" ht="15">
      <c r="A29" s="54">
        <v>1241</v>
      </c>
      <c r="B29" s="50" t="s">
        <v>224</v>
      </c>
      <c r="C29" s="136">
        <v>230671779.62999988</v>
      </c>
      <c r="D29" s="136"/>
      <c r="E29" s="136">
        <v>3032788.68</v>
      </c>
    </row>
    <row r="30" spans="1:5" ht="15">
      <c r="A30" s="54">
        <v>1242</v>
      </c>
      <c r="B30" s="50" t="s">
        <v>225</v>
      </c>
      <c r="C30" s="136">
        <v>30195592.28000001</v>
      </c>
      <c r="D30" s="136"/>
      <c r="E30" s="136">
        <v>0</v>
      </c>
    </row>
    <row r="31" spans="1:5" ht="15">
      <c r="A31" s="54">
        <v>1243</v>
      </c>
      <c r="B31" s="50" t="s">
        <v>226</v>
      </c>
      <c r="C31" s="136">
        <v>4819696.880000001</v>
      </c>
      <c r="D31" s="136"/>
      <c r="E31" s="136">
        <v>6600.4</v>
      </c>
    </row>
    <row r="32" spans="1:5" ht="15">
      <c r="A32" s="54">
        <v>1244</v>
      </c>
      <c r="B32" s="50" t="s">
        <v>227</v>
      </c>
      <c r="C32" s="136">
        <v>716379357.5699999</v>
      </c>
      <c r="D32" s="136"/>
      <c r="E32" s="136">
        <v>13560855.07</v>
      </c>
    </row>
    <row r="33" spans="1:5" ht="15">
      <c r="A33" s="54">
        <v>1245</v>
      </c>
      <c r="B33" s="50" t="s">
        <v>228</v>
      </c>
      <c r="C33" s="136">
        <v>105477448.42000002</v>
      </c>
      <c r="D33" s="136"/>
      <c r="E33" s="136">
        <v>0</v>
      </c>
    </row>
    <row r="34" spans="1:5" ht="15">
      <c r="A34" s="54">
        <v>1246</v>
      </c>
      <c r="B34" s="50" t="s">
        <v>229</v>
      </c>
      <c r="C34" s="136">
        <v>210982924.9200001</v>
      </c>
      <c r="D34" s="136"/>
      <c r="E34" s="136">
        <v>121838.03</v>
      </c>
    </row>
    <row r="35" spans="1:5" ht="15">
      <c r="A35" s="54">
        <v>1247</v>
      </c>
      <c r="B35" s="50" t="s">
        <v>230</v>
      </c>
      <c r="C35" s="136">
        <v>1406262.98</v>
      </c>
      <c r="D35" s="136"/>
      <c r="E35" s="136">
        <v>0</v>
      </c>
    </row>
    <row r="36" spans="1:5" ht="15">
      <c r="A36" s="54">
        <v>1248</v>
      </c>
      <c r="B36" s="50" t="s">
        <v>231</v>
      </c>
      <c r="C36" s="136">
        <v>1754164.03</v>
      </c>
      <c r="D36" s="136"/>
      <c r="E36" s="136">
        <v>0</v>
      </c>
    </row>
    <row r="37" spans="1:5" ht="15">
      <c r="A37" s="54">
        <v>1250</v>
      </c>
      <c r="B37" s="50" t="s">
        <v>233</v>
      </c>
      <c r="C37" s="138">
        <f>SUM(C38:C42)</f>
        <v>140078399.65</v>
      </c>
      <c r="D37" s="136"/>
      <c r="E37" s="138">
        <f>SUM(E38:E42)</f>
        <v>43231651.68999999</v>
      </c>
    </row>
    <row r="38" spans="1:5" ht="15">
      <c r="A38" s="54">
        <v>1251</v>
      </c>
      <c r="B38" s="50" t="s">
        <v>234</v>
      </c>
      <c r="C38" s="136">
        <v>69576586.81</v>
      </c>
      <c r="D38" s="136"/>
      <c r="E38" s="136">
        <v>42895916.50999999</v>
      </c>
    </row>
    <row r="39" spans="1:5" ht="15">
      <c r="A39" s="54">
        <v>1252</v>
      </c>
      <c r="B39" s="50" t="s">
        <v>235</v>
      </c>
      <c r="C39" s="136">
        <v>0</v>
      </c>
      <c r="D39" s="136"/>
      <c r="E39" s="136">
        <v>0</v>
      </c>
    </row>
    <row r="40" spans="1:5" ht="15">
      <c r="A40" s="54">
        <v>1253</v>
      </c>
      <c r="B40" s="50" t="s">
        <v>236</v>
      </c>
      <c r="C40" s="136">
        <v>0</v>
      </c>
      <c r="D40" s="136"/>
      <c r="E40" s="136">
        <v>0</v>
      </c>
    </row>
    <row r="41" spans="1:5" ht="15">
      <c r="A41" s="54">
        <v>1254</v>
      </c>
      <c r="B41" s="50" t="s">
        <v>237</v>
      </c>
      <c r="C41" s="136">
        <v>70455423.86000003</v>
      </c>
      <c r="D41" s="136"/>
      <c r="E41" s="136">
        <v>335735.18000000005</v>
      </c>
    </row>
    <row r="42" spans="1:5" ht="15">
      <c r="A42" s="54">
        <v>1259</v>
      </c>
      <c r="B42" s="50" t="s">
        <v>238</v>
      </c>
      <c r="C42" s="136">
        <v>46388.98</v>
      </c>
      <c r="D42" s="136"/>
      <c r="E42" s="136">
        <v>0</v>
      </c>
    </row>
    <row r="44" spans="1:5" ht="15">
      <c r="A44" s="52" t="s">
        <v>169</v>
      </c>
      <c r="B44" s="52"/>
      <c r="C44" s="52"/>
      <c r="D44" s="52"/>
      <c r="E44" s="52"/>
    </row>
    <row r="45" spans="1:5" ht="15">
      <c r="A45" s="53" t="s">
        <v>146</v>
      </c>
      <c r="B45" s="53" t="s">
        <v>143</v>
      </c>
      <c r="C45" s="149" t="s">
        <v>661</v>
      </c>
      <c r="D45" s="149" t="s">
        <v>162</v>
      </c>
      <c r="E45" s="53"/>
    </row>
    <row r="46" spans="1:4" ht="15">
      <c r="A46" s="54">
        <v>5500</v>
      </c>
      <c r="B46" s="50" t="s">
        <v>426</v>
      </c>
      <c r="C46" s="138">
        <f>C47+C56+C59+C65+C67+C69</f>
        <v>639221376.71</v>
      </c>
      <c r="D46" s="138">
        <f>D47+D56+D59+D65+D67+D69</f>
        <v>147395065.05</v>
      </c>
    </row>
    <row r="47" spans="1:4" ht="15">
      <c r="A47" s="54">
        <v>5510</v>
      </c>
      <c r="B47" s="50" t="s">
        <v>427</v>
      </c>
      <c r="C47" s="138">
        <f>SUM(C48:C55)</f>
        <v>625922750.33</v>
      </c>
      <c r="D47" s="138">
        <f>SUM(D48:D55)</f>
        <v>144629571.02</v>
      </c>
    </row>
    <row r="48" spans="1:4" ht="15">
      <c r="A48" s="54">
        <v>5511</v>
      </c>
      <c r="B48" s="50" t="s">
        <v>428</v>
      </c>
      <c r="C48" s="136">
        <v>927146.24</v>
      </c>
      <c r="D48" s="136">
        <v>0</v>
      </c>
    </row>
    <row r="49" spans="1:4" ht="15">
      <c r="A49" s="54">
        <v>5512</v>
      </c>
      <c r="B49" s="50" t="s">
        <v>429</v>
      </c>
      <c r="C49" s="136">
        <v>0</v>
      </c>
      <c r="D49" s="136">
        <v>0</v>
      </c>
    </row>
    <row r="50" spans="1:4" ht="15">
      <c r="A50" s="54">
        <v>5513</v>
      </c>
      <c r="B50" s="50" t="s">
        <v>430</v>
      </c>
      <c r="C50" s="136">
        <v>29970866.35</v>
      </c>
      <c r="D50" s="136">
        <v>8425308.48</v>
      </c>
    </row>
    <row r="51" spans="1:4" ht="15">
      <c r="A51" s="54">
        <v>5514</v>
      </c>
      <c r="B51" s="50" t="s">
        <v>431</v>
      </c>
      <c r="C51" s="136">
        <v>0</v>
      </c>
      <c r="D51" s="136">
        <v>0</v>
      </c>
    </row>
    <row r="52" spans="1:4" ht="15">
      <c r="A52" s="54">
        <v>5515</v>
      </c>
      <c r="B52" s="50" t="s">
        <v>432</v>
      </c>
      <c r="C52" s="136">
        <v>110444076.11</v>
      </c>
      <c r="D52" s="136">
        <v>26887603.38</v>
      </c>
    </row>
    <row r="53" spans="1:4" ht="15">
      <c r="A53" s="54">
        <v>5516</v>
      </c>
      <c r="B53" s="50" t="s">
        <v>433</v>
      </c>
      <c r="C53" s="136">
        <v>317663.87</v>
      </c>
      <c r="D53" s="136">
        <v>77597.72</v>
      </c>
    </row>
    <row r="54" spans="1:4" ht="15">
      <c r="A54" s="54">
        <v>5517</v>
      </c>
      <c r="B54" s="50" t="s">
        <v>434</v>
      </c>
      <c r="C54" s="136">
        <v>13464563.780000001</v>
      </c>
      <c r="D54" s="136">
        <v>3284650.1</v>
      </c>
    </row>
    <row r="55" spans="1:4" ht="15">
      <c r="A55" s="54">
        <v>5518</v>
      </c>
      <c r="B55" s="50" t="s">
        <v>81</v>
      </c>
      <c r="C55" s="136">
        <v>470798433.98</v>
      </c>
      <c r="D55" s="136">
        <v>105954411.34</v>
      </c>
    </row>
    <row r="56" spans="1:4" ht="15">
      <c r="A56" s="54">
        <v>5520</v>
      </c>
      <c r="B56" s="50" t="s">
        <v>80</v>
      </c>
      <c r="C56" s="136">
        <f>SUM(C57:C58)</f>
        <v>0</v>
      </c>
      <c r="D56" s="136">
        <v>0</v>
      </c>
    </row>
    <row r="57" spans="1:4" ht="15">
      <c r="A57" s="54">
        <v>5521</v>
      </c>
      <c r="B57" s="50" t="s">
        <v>435</v>
      </c>
      <c r="C57" s="136">
        <v>0</v>
      </c>
      <c r="D57" s="136">
        <v>0</v>
      </c>
    </row>
    <row r="58" spans="1:4" ht="15">
      <c r="A58" s="54">
        <v>5522</v>
      </c>
      <c r="B58" s="50" t="s">
        <v>436</v>
      </c>
      <c r="C58" s="136">
        <v>0</v>
      </c>
      <c r="D58" s="136">
        <v>0</v>
      </c>
    </row>
    <row r="59" spans="1:4" ht="15">
      <c r="A59" s="54">
        <v>5530</v>
      </c>
      <c r="B59" s="50" t="s">
        <v>437</v>
      </c>
      <c r="C59" s="136">
        <f>SUM(C60:C64)</f>
        <v>0</v>
      </c>
      <c r="D59" s="136">
        <v>1658.22</v>
      </c>
    </row>
    <row r="60" spans="1:4" ht="15">
      <c r="A60" s="54">
        <v>5531</v>
      </c>
      <c r="B60" s="50" t="s">
        <v>438</v>
      </c>
      <c r="C60" s="136">
        <v>0</v>
      </c>
      <c r="D60" s="136">
        <v>0</v>
      </c>
    </row>
    <row r="61" spans="1:4" ht="15">
      <c r="A61" s="54">
        <v>5532</v>
      </c>
      <c r="B61" s="50" t="s">
        <v>439</v>
      </c>
      <c r="C61" s="136">
        <v>0</v>
      </c>
      <c r="D61" s="136">
        <v>0</v>
      </c>
    </row>
    <row r="62" spans="1:4" ht="15">
      <c r="A62" s="54">
        <v>5533</v>
      </c>
      <c r="B62" s="50" t="s">
        <v>440</v>
      </c>
      <c r="C62" s="136">
        <v>0</v>
      </c>
      <c r="D62" s="136">
        <v>0</v>
      </c>
    </row>
    <row r="63" spans="1:4" ht="15">
      <c r="A63" s="54">
        <v>5534</v>
      </c>
      <c r="B63" s="50" t="s">
        <v>441</v>
      </c>
      <c r="C63" s="136">
        <v>0</v>
      </c>
      <c r="D63" s="136">
        <v>0</v>
      </c>
    </row>
    <row r="64" spans="1:4" ht="15">
      <c r="A64" s="54">
        <v>5535</v>
      </c>
      <c r="B64" s="50" t="s">
        <v>442</v>
      </c>
      <c r="C64" s="136">
        <v>0</v>
      </c>
      <c r="D64" s="136">
        <v>1658.22</v>
      </c>
    </row>
    <row r="65" spans="1:4" ht="15">
      <c r="A65" s="54">
        <v>5540</v>
      </c>
      <c r="B65" s="50" t="s">
        <v>443</v>
      </c>
      <c r="C65" s="136">
        <f>SUM(C66)</f>
        <v>0</v>
      </c>
      <c r="D65" s="136">
        <v>0</v>
      </c>
    </row>
    <row r="66" spans="1:4" ht="15">
      <c r="A66" s="54">
        <v>5541</v>
      </c>
      <c r="B66" s="50" t="s">
        <v>443</v>
      </c>
      <c r="C66" s="136">
        <v>0</v>
      </c>
      <c r="D66" s="136">
        <v>0</v>
      </c>
    </row>
    <row r="67" spans="1:4" ht="15">
      <c r="A67" s="54">
        <v>5550</v>
      </c>
      <c r="B67" s="50" t="s">
        <v>444</v>
      </c>
      <c r="C67" s="138">
        <f>SUM(C68)</f>
        <v>9657000</v>
      </c>
      <c r="D67" s="138">
        <f>SUM(D68)</f>
        <v>1705000</v>
      </c>
    </row>
    <row r="68" spans="1:4" ht="15">
      <c r="A68" s="54">
        <v>5551</v>
      </c>
      <c r="B68" s="50" t="s">
        <v>444</v>
      </c>
      <c r="C68" s="136">
        <v>9657000</v>
      </c>
      <c r="D68" s="136">
        <v>1705000</v>
      </c>
    </row>
    <row r="69" spans="1:4" ht="15">
      <c r="A69" s="54">
        <v>5590</v>
      </c>
      <c r="B69" s="50" t="s">
        <v>445</v>
      </c>
      <c r="C69" s="138">
        <f>SUM(C70:C77)</f>
        <v>3641626.38</v>
      </c>
      <c r="D69" s="138">
        <f>SUM(D70:D77)</f>
        <v>1058835.81</v>
      </c>
    </row>
    <row r="70" spans="1:4" ht="15">
      <c r="A70" s="54">
        <v>5591</v>
      </c>
      <c r="B70" s="50" t="s">
        <v>446</v>
      </c>
      <c r="C70" s="136">
        <v>0</v>
      </c>
      <c r="D70" s="136">
        <v>0</v>
      </c>
    </row>
    <row r="71" spans="1:4" ht="15">
      <c r="A71" s="54">
        <v>5592</v>
      </c>
      <c r="B71" s="50" t="s">
        <v>447</v>
      </c>
      <c r="C71" s="136">
        <v>0</v>
      </c>
      <c r="D71" s="136">
        <v>0</v>
      </c>
    </row>
    <row r="72" spans="1:4" ht="15">
      <c r="A72" s="54">
        <v>5593</v>
      </c>
      <c r="B72" s="50" t="s">
        <v>448</v>
      </c>
      <c r="C72" s="136">
        <v>0</v>
      </c>
      <c r="D72" s="136">
        <v>0</v>
      </c>
    </row>
    <row r="73" spans="1:4" ht="15">
      <c r="A73" s="54">
        <v>5594</v>
      </c>
      <c r="B73" s="50" t="s">
        <v>626</v>
      </c>
      <c r="C73" s="136">
        <v>0</v>
      </c>
      <c r="D73" s="136">
        <v>0</v>
      </c>
    </row>
    <row r="74" spans="1:4" ht="15">
      <c r="A74" s="54">
        <v>5595</v>
      </c>
      <c r="B74" s="50" t="s">
        <v>449</v>
      </c>
      <c r="C74" s="136">
        <v>0</v>
      </c>
      <c r="D74" s="136">
        <v>0</v>
      </c>
    </row>
    <row r="75" spans="1:4" ht="15">
      <c r="A75" s="54">
        <v>5596</v>
      </c>
      <c r="B75" s="50" t="s">
        <v>343</v>
      </c>
      <c r="C75" s="136">
        <v>0</v>
      </c>
      <c r="D75" s="136">
        <v>0</v>
      </c>
    </row>
    <row r="76" spans="1:4" ht="15">
      <c r="A76" s="54">
        <v>5597</v>
      </c>
      <c r="B76" s="50" t="s">
        <v>450</v>
      </c>
      <c r="C76" s="136">
        <v>0</v>
      </c>
      <c r="D76" s="136">
        <v>0</v>
      </c>
    </row>
    <row r="77" spans="1:4" ht="15">
      <c r="A77" s="54">
        <v>5599</v>
      </c>
      <c r="B77" s="50" t="s">
        <v>451</v>
      </c>
      <c r="C77" s="136">
        <v>3641626.38</v>
      </c>
      <c r="D77" s="136">
        <v>1058835.81</v>
      </c>
    </row>
    <row r="78" spans="1:4" ht="15">
      <c r="A78" s="54">
        <v>5600</v>
      </c>
      <c r="B78" s="50" t="s">
        <v>79</v>
      </c>
      <c r="C78" s="138">
        <f>C79</f>
        <v>662226854.6</v>
      </c>
      <c r="D78" s="138">
        <f>D79</f>
        <v>7514949.15</v>
      </c>
    </row>
    <row r="79" spans="1:4" ht="15">
      <c r="A79" s="54">
        <v>5610</v>
      </c>
      <c r="B79" s="50" t="s">
        <v>452</v>
      </c>
      <c r="C79" s="138">
        <f>SUM(C80)</f>
        <v>662226854.6</v>
      </c>
      <c r="D79" s="138">
        <v>7514949.15</v>
      </c>
    </row>
    <row r="80" spans="1:4" ht="15">
      <c r="A80" s="54">
        <v>5611</v>
      </c>
      <c r="B80" s="50" t="s">
        <v>453</v>
      </c>
      <c r="C80" s="136">
        <v>662226854.6</v>
      </c>
      <c r="D80" s="136">
        <v>7514949.15</v>
      </c>
    </row>
    <row r="83" ht="15">
      <c r="A83" s="141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Saldo al 31 de diciembre del año anterior que se presenta" sqref="D7"/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Importe del trimestre anterior." sqref="C45"/>
  </dataValidation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0"/>
  <sheetViews>
    <sheetView workbookViewId="0" topLeftCell="A101">
      <selection activeCell="C111" sqref="C105:J111"/>
    </sheetView>
  </sheetViews>
  <sheetFormatPr defaultColWidth="9.140625" defaultRowHeight="15"/>
  <cols>
    <col min="1" max="1" width="10.00390625" style="50" customWidth="1"/>
    <col min="2" max="2" width="63.421875" style="50" bestFit="1" customWidth="1"/>
    <col min="3" max="3" width="15.28125" style="50" bestFit="1" customWidth="1"/>
    <col min="4" max="4" width="16.421875" style="50" bestFit="1" customWidth="1"/>
    <col min="5" max="5" width="19.140625" style="50" customWidth="1"/>
    <col min="6" max="6" width="9.140625" style="50" customWidth="1"/>
    <col min="7" max="7" width="22.140625" style="50" bestFit="1" customWidth="1"/>
    <col min="8" max="16384" width="9.140625" style="50" customWidth="1"/>
  </cols>
  <sheetData>
    <row r="1" spans="1:5" s="56" customFormat="1" ht="18.95" customHeight="1">
      <c r="A1" s="172" t="str">
        <f>ESF!A1</f>
        <v>Municipio de León</v>
      </c>
      <c r="B1" s="172"/>
      <c r="C1" s="172"/>
      <c r="D1" s="48" t="s">
        <v>179</v>
      </c>
      <c r="E1" s="49">
        <f>'Notas a los Edos Financieros'!D1</f>
        <v>2021</v>
      </c>
    </row>
    <row r="2" spans="1:5" s="56" customFormat="1" ht="18.95" customHeight="1">
      <c r="A2" s="172" t="s">
        <v>472</v>
      </c>
      <c r="B2" s="172"/>
      <c r="C2" s="172"/>
      <c r="D2" s="48" t="s">
        <v>181</v>
      </c>
      <c r="E2" s="49" t="str">
        <f>'Notas a los Edos Financieros'!D2</f>
        <v>Trimestral</v>
      </c>
    </row>
    <row r="3" spans="1:5" s="56" customFormat="1" ht="18.95" customHeight="1">
      <c r="A3" s="172" t="str">
        <f>ESF!A3</f>
        <v>Correspondiente del 01 de enero al 31 de marzo de 2021</v>
      </c>
      <c r="B3" s="172"/>
      <c r="C3" s="172"/>
      <c r="D3" s="48" t="s">
        <v>182</v>
      </c>
      <c r="E3" s="49">
        <f>'Notas a los Edos Financieros'!D3</f>
        <v>1</v>
      </c>
    </row>
    <row r="4" spans="1:5" ht="15">
      <c r="A4" s="51" t="s">
        <v>183</v>
      </c>
      <c r="B4" s="52"/>
      <c r="C4" s="52"/>
      <c r="D4" s="52"/>
      <c r="E4" s="52"/>
    </row>
    <row r="6" spans="1:4" ht="15">
      <c r="A6" s="52" t="s">
        <v>160</v>
      </c>
      <c r="B6" s="52"/>
      <c r="C6" s="52"/>
      <c r="D6" s="52"/>
    </row>
    <row r="7" spans="1:4" ht="15">
      <c r="A7" s="53" t="s">
        <v>146</v>
      </c>
      <c r="B7" s="53" t="s">
        <v>616</v>
      </c>
      <c r="C7" s="113">
        <v>2021</v>
      </c>
      <c r="D7" s="113">
        <v>2020</v>
      </c>
    </row>
    <row r="8" spans="1:4" ht="15">
      <c r="A8" s="54">
        <v>1111</v>
      </c>
      <c r="B8" s="50" t="s">
        <v>473</v>
      </c>
      <c r="C8" s="55">
        <v>0</v>
      </c>
      <c r="D8" s="55">
        <v>0</v>
      </c>
    </row>
    <row r="9" spans="1:4" ht="15">
      <c r="A9" s="54">
        <v>1112</v>
      </c>
      <c r="B9" s="50" t="s">
        <v>474</v>
      </c>
      <c r="C9" s="55">
        <v>0</v>
      </c>
      <c r="D9" s="55">
        <v>0</v>
      </c>
    </row>
    <row r="10" spans="1:4" ht="15">
      <c r="A10" s="54">
        <v>1113</v>
      </c>
      <c r="B10" s="50" t="s">
        <v>475</v>
      </c>
      <c r="C10" s="55">
        <v>0</v>
      </c>
      <c r="D10" s="55">
        <v>0</v>
      </c>
    </row>
    <row r="11" spans="1:4" ht="15">
      <c r="A11" s="54">
        <v>1114</v>
      </c>
      <c r="B11" s="50" t="s">
        <v>184</v>
      </c>
      <c r="C11" s="55">
        <v>0</v>
      </c>
      <c r="D11" s="55">
        <v>0</v>
      </c>
    </row>
    <row r="12" spans="1:4" ht="15">
      <c r="A12" s="54">
        <v>1115</v>
      </c>
      <c r="B12" s="50" t="s">
        <v>185</v>
      </c>
      <c r="C12" s="55">
        <v>0</v>
      </c>
      <c r="D12" s="55">
        <v>0</v>
      </c>
    </row>
    <row r="13" spans="1:4" ht="15">
      <c r="A13" s="54">
        <v>1116</v>
      </c>
      <c r="B13" s="50" t="s">
        <v>476</v>
      </c>
      <c r="C13" s="55">
        <v>0</v>
      </c>
      <c r="D13" s="55">
        <v>0</v>
      </c>
    </row>
    <row r="14" spans="1:4" ht="15">
      <c r="A14" s="54">
        <v>1119</v>
      </c>
      <c r="B14" s="50" t="s">
        <v>477</v>
      </c>
      <c r="C14" s="55">
        <v>0</v>
      </c>
      <c r="D14" s="55">
        <v>0</v>
      </c>
    </row>
    <row r="15" spans="1:4" ht="15">
      <c r="A15" s="61">
        <v>1110</v>
      </c>
      <c r="B15" s="124" t="s">
        <v>611</v>
      </c>
      <c r="C15" s="55">
        <v>0</v>
      </c>
      <c r="D15" s="55">
        <v>0</v>
      </c>
    </row>
    <row r="18" spans="1:4" ht="15">
      <c r="A18" s="52" t="s">
        <v>161</v>
      </c>
      <c r="B18" s="52"/>
      <c r="C18" s="52"/>
      <c r="D18" s="52"/>
    </row>
    <row r="19" spans="1:4" ht="15">
      <c r="A19" s="53" t="s">
        <v>146</v>
      </c>
      <c r="B19" s="53" t="s">
        <v>616</v>
      </c>
      <c r="C19" s="113" t="s">
        <v>613</v>
      </c>
      <c r="D19" s="113" t="s">
        <v>164</v>
      </c>
    </row>
    <row r="20" spans="1:4" ht="15">
      <c r="A20" s="61">
        <v>1230</v>
      </c>
      <c r="B20" s="62" t="s">
        <v>215</v>
      </c>
      <c r="C20" s="108">
        <v>0</v>
      </c>
      <c r="D20" s="108">
        <v>0</v>
      </c>
    </row>
    <row r="21" spans="1:4" ht="15">
      <c r="A21" s="54">
        <v>1231</v>
      </c>
      <c r="B21" s="50" t="s">
        <v>216</v>
      </c>
      <c r="C21" s="55">
        <v>0</v>
      </c>
      <c r="D21" s="55">
        <v>0</v>
      </c>
    </row>
    <row r="22" spans="1:4" ht="15">
      <c r="A22" s="54">
        <v>1232</v>
      </c>
      <c r="B22" s="50" t="s">
        <v>217</v>
      </c>
      <c r="C22" s="55">
        <v>0</v>
      </c>
      <c r="D22" s="55">
        <v>0</v>
      </c>
    </row>
    <row r="23" spans="1:4" ht="15">
      <c r="A23" s="54">
        <v>1233</v>
      </c>
      <c r="B23" s="50" t="s">
        <v>218</v>
      </c>
      <c r="C23" s="55">
        <v>0</v>
      </c>
      <c r="D23" s="55">
        <v>0</v>
      </c>
    </row>
    <row r="24" spans="1:4" ht="15">
      <c r="A24" s="54">
        <v>1234</v>
      </c>
      <c r="B24" s="50" t="s">
        <v>219</v>
      </c>
      <c r="C24" s="55">
        <v>0</v>
      </c>
      <c r="D24" s="55">
        <v>0</v>
      </c>
    </row>
    <row r="25" spans="1:4" ht="15">
      <c r="A25" s="54">
        <v>1235</v>
      </c>
      <c r="B25" s="50" t="s">
        <v>220</v>
      </c>
      <c r="C25" s="55">
        <v>0</v>
      </c>
      <c r="D25" s="55">
        <v>0</v>
      </c>
    </row>
    <row r="26" spans="1:4" ht="15">
      <c r="A26" s="54">
        <v>1236</v>
      </c>
      <c r="B26" s="50" t="s">
        <v>221</v>
      </c>
      <c r="C26" s="55">
        <v>0</v>
      </c>
      <c r="D26" s="55">
        <v>0</v>
      </c>
    </row>
    <row r="27" spans="1:4" ht="15">
      <c r="A27" s="54">
        <v>1239</v>
      </c>
      <c r="B27" s="50" t="s">
        <v>222</v>
      </c>
      <c r="C27" s="55">
        <v>0</v>
      </c>
      <c r="D27" s="55">
        <v>0</v>
      </c>
    </row>
    <row r="28" spans="1:4" ht="15">
      <c r="A28" s="61">
        <v>1240</v>
      </c>
      <c r="B28" s="62" t="s">
        <v>223</v>
      </c>
      <c r="C28" s="108">
        <v>0</v>
      </c>
      <c r="D28" s="108">
        <v>0</v>
      </c>
    </row>
    <row r="29" spans="1:4" ht="15">
      <c r="A29" s="54">
        <v>1241</v>
      </c>
      <c r="B29" s="50" t="s">
        <v>224</v>
      </c>
      <c r="C29" s="55">
        <v>0</v>
      </c>
      <c r="D29" s="55">
        <v>0</v>
      </c>
    </row>
    <row r="30" spans="1:4" ht="15">
      <c r="A30" s="54">
        <v>1242</v>
      </c>
      <c r="B30" s="50" t="s">
        <v>225</v>
      </c>
      <c r="C30" s="55">
        <v>0</v>
      </c>
      <c r="D30" s="55">
        <v>0</v>
      </c>
    </row>
    <row r="31" spans="1:4" ht="15">
      <c r="A31" s="54">
        <v>1243</v>
      </c>
      <c r="B31" s="50" t="s">
        <v>226</v>
      </c>
      <c r="C31" s="55">
        <v>0</v>
      </c>
      <c r="D31" s="55">
        <v>0</v>
      </c>
    </row>
    <row r="32" spans="1:4" ht="15">
      <c r="A32" s="54">
        <v>1244</v>
      </c>
      <c r="B32" s="50" t="s">
        <v>227</v>
      </c>
      <c r="C32" s="55">
        <v>0</v>
      </c>
      <c r="D32" s="55">
        <v>0</v>
      </c>
    </row>
    <row r="33" spans="1:4" ht="15">
      <c r="A33" s="54">
        <v>1245</v>
      </c>
      <c r="B33" s="50" t="s">
        <v>228</v>
      </c>
      <c r="C33" s="55">
        <v>0</v>
      </c>
      <c r="D33" s="55">
        <v>0</v>
      </c>
    </row>
    <row r="34" spans="1:4" ht="15">
      <c r="A34" s="54">
        <v>1246</v>
      </c>
      <c r="B34" s="50" t="s">
        <v>229</v>
      </c>
      <c r="C34" s="55">
        <v>0</v>
      </c>
      <c r="D34" s="55">
        <v>0</v>
      </c>
    </row>
    <row r="35" spans="1:4" ht="15">
      <c r="A35" s="54">
        <v>1247</v>
      </c>
      <c r="B35" s="50" t="s">
        <v>230</v>
      </c>
      <c r="C35" s="55">
        <v>0</v>
      </c>
      <c r="D35" s="55">
        <v>0</v>
      </c>
    </row>
    <row r="36" spans="1:4" ht="15">
      <c r="A36" s="54">
        <v>1248</v>
      </c>
      <c r="B36" s="50" t="s">
        <v>231</v>
      </c>
      <c r="C36" s="55">
        <v>0</v>
      </c>
      <c r="D36" s="55">
        <v>0</v>
      </c>
    </row>
    <row r="37" spans="1:4" ht="15">
      <c r="A37" s="61">
        <v>1250</v>
      </c>
      <c r="B37" s="62" t="s">
        <v>233</v>
      </c>
      <c r="C37" s="108">
        <v>0</v>
      </c>
      <c r="D37" s="108">
        <v>0</v>
      </c>
    </row>
    <row r="38" spans="1:4" ht="15">
      <c r="A38" s="54">
        <v>1251</v>
      </c>
      <c r="B38" s="50" t="s">
        <v>234</v>
      </c>
      <c r="C38" s="55">
        <v>0</v>
      </c>
      <c r="D38" s="55">
        <v>0</v>
      </c>
    </row>
    <row r="39" spans="1:4" ht="15">
      <c r="A39" s="54">
        <v>1252</v>
      </c>
      <c r="B39" s="50" t="s">
        <v>235</v>
      </c>
      <c r="C39" s="55">
        <v>0</v>
      </c>
      <c r="D39" s="55">
        <v>0</v>
      </c>
    </row>
    <row r="40" spans="1:4" ht="15">
      <c r="A40" s="54">
        <v>1253</v>
      </c>
      <c r="B40" s="50" t="s">
        <v>236</v>
      </c>
      <c r="C40" s="55">
        <v>0</v>
      </c>
      <c r="D40" s="55">
        <v>0</v>
      </c>
    </row>
    <row r="41" spans="1:4" ht="15">
      <c r="A41" s="54">
        <v>1254</v>
      </c>
      <c r="B41" s="50" t="s">
        <v>237</v>
      </c>
      <c r="C41" s="55">
        <v>0</v>
      </c>
      <c r="D41" s="55">
        <v>0</v>
      </c>
    </row>
    <row r="42" spans="1:4" ht="15">
      <c r="A42" s="54">
        <v>1259</v>
      </c>
      <c r="B42" s="50" t="s">
        <v>238</v>
      </c>
      <c r="C42" s="55">
        <v>0</v>
      </c>
      <c r="D42" s="55">
        <v>0</v>
      </c>
    </row>
    <row r="43" spans="1:4" ht="15">
      <c r="A43" s="54"/>
      <c r="B43" s="124" t="s">
        <v>614</v>
      </c>
      <c r="C43" s="108">
        <f>C20+C28+C37</f>
        <v>0</v>
      </c>
      <c r="D43" s="108">
        <f>D20+D28+D37</f>
        <v>0</v>
      </c>
    </row>
    <row r="45" spans="1:4" ht="15">
      <c r="A45" s="52" t="s">
        <v>169</v>
      </c>
      <c r="B45" s="52"/>
      <c r="C45" s="52"/>
      <c r="D45" s="52"/>
    </row>
    <row r="46" spans="1:4" ht="15">
      <c r="A46" s="53" t="s">
        <v>146</v>
      </c>
      <c r="B46" s="53" t="s">
        <v>616</v>
      </c>
      <c r="C46" s="113">
        <v>2021</v>
      </c>
      <c r="D46" s="113">
        <v>2020</v>
      </c>
    </row>
    <row r="47" spans="1:4" ht="15">
      <c r="A47" s="61">
        <v>3210</v>
      </c>
      <c r="B47" s="62" t="s">
        <v>612</v>
      </c>
      <c r="C47" s="108">
        <v>0</v>
      </c>
      <c r="D47" s="108">
        <v>0</v>
      </c>
    </row>
    <row r="48" spans="1:4" ht="15">
      <c r="A48" s="54"/>
      <c r="B48" s="124" t="s">
        <v>617</v>
      </c>
      <c r="C48" s="108">
        <v>0</v>
      </c>
      <c r="D48" s="108">
        <v>0</v>
      </c>
    </row>
    <row r="49" spans="1:4" ht="15">
      <c r="A49" s="61">
        <v>5400</v>
      </c>
      <c r="B49" s="62" t="s">
        <v>412</v>
      </c>
      <c r="C49" s="108">
        <v>0</v>
      </c>
      <c r="D49" s="108">
        <v>0</v>
      </c>
    </row>
    <row r="50" spans="1:4" ht="15">
      <c r="A50" s="54">
        <v>5410</v>
      </c>
      <c r="B50" s="50" t="s">
        <v>621</v>
      </c>
      <c r="C50" s="55">
        <v>0</v>
      </c>
      <c r="D50" s="55">
        <v>0</v>
      </c>
    </row>
    <row r="51" spans="1:4" ht="15">
      <c r="A51" s="54">
        <v>5411</v>
      </c>
      <c r="B51" s="50" t="s">
        <v>414</v>
      </c>
      <c r="C51" s="55">
        <v>0</v>
      </c>
      <c r="D51" s="55">
        <v>0</v>
      </c>
    </row>
    <row r="52" spans="1:4" ht="15">
      <c r="A52" s="54">
        <v>5420</v>
      </c>
      <c r="B52" s="50" t="s">
        <v>622</v>
      </c>
      <c r="C52" s="55">
        <v>0</v>
      </c>
      <c r="D52" s="55">
        <v>0</v>
      </c>
    </row>
    <row r="53" spans="1:4" ht="15">
      <c r="A53" s="54">
        <v>5421</v>
      </c>
      <c r="B53" s="50" t="s">
        <v>417</v>
      </c>
      <c r="C53" s="55">
        <v>0</v>
      </c>
      <c r="D53" s="55">
        <v>0</v>
      </c>
    </row>
    <row r="54" spans="1:4" ht="15">
      <c r="A54" s="54">
        <v>5430</v>
      </c>
      <c r="B54" s="50" t="s">
        <v>623</v>
      </c>
      <c r="C54" s="55">
        <v>0</v>
      </c>
      <c r="D54" s="55">
        <v>0</v>
      </c>
    </row>
    <row r="55" spans="1:4" ht="15">
      <c r="A55" s="54">
        <v>5431</v>
      </c>
      <c r="B55" s="50" t="s">
        <v>420</v>
      </c>
      <c r="C55" s="55">
        <v>0</v>
      </c>
      <c r="D55" s="55">
        <v>0</v>
      </c>
    </row>
    <row r="56" spans="1:4" ht="15">
      <c r="A56" s="54">
        <v>5440</v>
      </c>
      <c r="B56" s="50" t="s">
        <v>624</v>
      </c>
      <c r="C56" s="55">
        <v>0</v>
      </c>
      <c r="D56" s="55">
        <v>0</v>
      </c>
    </row>
    <row r="57" spans="1:4" ht="15">
      <c r="A57" s="54">
        <v>5441</v>
      </c>
      <c r="B57" s="50" t="s">
        <v>624</v>
      </c>
      <c r="C57" s="55">
        <v>0</v>
      </c>
      <c r="D57" s="55">
        <v>0</v>
      </c>
    </row>
    <row r="58" spans="1:4" ht="15">
      <c r="A58" s="54">
        <v>5450</v>
      </c>
      <c r="B58" s="50" t="s">
        <v>625</v>
      </c>
      <c r="C58" s="55">
        <v>0</v>
      </c>
      <c r="D58" s="55">
        <v>0</v>
      </c>
    </row>
    <row r="59" spans="1:4" ht="15">
      <c r="A59" s="54">
        <v>5451</v>
      </c>
      <c r="B59" s="50" t="s">
        <v>424</v>
      </c>
      <c r="C59" s="55">
        <v>0</v>
      </c>
      <c r="D59" s="55">
        <v>0</v>
      </c>
    </row>
    <row r="60" spans="1:4" ht="15">
      <c r="A60" s="54">
        <v>5452</v>
      </c>
      <c r="B60" s="50" t="s">
        <v>425</v>
      </c>
      <c r="C60" s="55">
        <v>0</v>
      </c>
      <c r="D60" s="55">
        <v>0</v>
      </c>
    </row>
    <row r="61" spans="1:4" ht="15">
      <c r="A61" s="61">
        <v>5500</v>
      </c>
      <c r="B61" s="62" t="s">
        <v>426</v>
      </c>
      <c r="C61" s="108">
        <v>0</v>
      </c>
      <c r="D61" s="108">
        <v>0</v>
      </c>
    </row>
    <row r="62" spans="1:4" ht="15">
      <c r="A62" s="54">
        <v>5510</v>
      </c>
      <c r="B62" s="50" t="s">
        <v>427</v>
      </c>
      <c r="C62" s="55">
        <v>0</v>
      </c>
      <c r="D62" s="55">
        <v>0</v>
      </c>
    </row>
    <row r="63" spans="1:4" ht="15">
      <c r="A63" s="54">
        <v>5511</v>
      </c>
      <c r="B63" s="50" t="s">
        <v>428</v>
      </c>
      <c r="C63" s="55">
        <v>0</v>
      </c>
      <c r="D63" s="55">
        <v>0</v>
      </c>
    </row>
    <row r="64" spans="1:4" ht="15">
      <c r="A64" s="54">
        <v>5512</v>
      </c>
      <c r="B64" s="50" t="s">
        <v>429</v>
      </c>
      <c r="C64" s="55">
        <v>0</v>
      </c>
      <c r="D64" s="55">
        <v>0</v>
      </c>
    </row>
    <row r="65" spans="1:4" ht="15">
      <c r="A65" s="54">
        <v>5513</v>
      </c>
      <c r="B65" s="50" t="s">
        <v>430</v>
      </c>
      <c r="C65" s="55">
        <v>0</v>
      </c>
      <c r="D65" s="55">
        <v>0</v>
      </c>
    </row>
    <row r="66" spans="1:4" ht="15">
      <c r="A66" s="54">
        <v>5514</v>
      </c>
      <c r="B66" s="50" t="s">
        <v>431</v>
      </c>
      <c r="C66" s="55">
        <v>0</v>
      </c>
      <c r="D66" s="55">
        <v>0</v>
      </c>
    </row>
    <row r="67" spans="1:4" ht="15">
      <c r="A67" s="54">
        <v>5515</v>
      </c>
      <c r="B67" s="50" t="s">
        <v>432</v>
      </c>
      <c r="C67" s="55">
        <v>0</v>
      </c>
      <c r="D67" s="55">
        <v>0</v>
      </c>
    </row>
    <row r="68" spans="1:4" ht="15">
      <c r="A68" s="54">
        <v>5516</v>
      </c>
      <c r="B68" s="50" t="s">
        <v>433</v>
      </c>
      <c r="C68" s="55">
        <v>0</v>
      </c>
      <c r="D68" s="55">
        <v>0</v>
      </c>
    </row>
    <row r="69" spans="1:4" ht="15">
      <c r="A69" s="54">
        <v>5517</v>
      </c>
      <c r="B69" s="50" t="s">
        <v>434</v>
      </c>
      <c r="C69" s="55">
        <v>0</v>
      </c>
      <c r="D69" s="55">
        <v>0</v>
      </c>
    </row>
    <row r="70" spans="1:4" ht="15">
      <c r="A70" s="54">
        <v>5518</v>
      </c>
      <c r="B70" s="50" t="s">
        <v>81</v>
      </c>
      <c r="C70" s="55">
        <v>0</v>
      </c>
      <c r="D70" s="55">
        <v>0</v>
      </c>
    </row>
    <row r="71" spans="1:4" ht="15">
      <c r="A71" s="54">
        <v>5520</v>
      </c>
      <c r="B71" s="50" t="s">
        <v>80</v>
      </c>
      <c r="C71" s="55">
        <v>0</v>
      </c>
      <c r="D71" s="55">
        <v>0</v>
      </c>
    </row>
    <row r="72" spans="1:4" ht="15">
      <c r="A72" s="54">
        <v>5521</v>
      </c>
      <c r="B72" s="50" t="s">
        <v>435</v>
      </c>
      <c r="C72" s="55">
        <v>0</v>
      </c>
      <c r="D72" s="55">
        <v>0</v>
      </c>
    </row>
    <row r="73" spans="1:4" ht="15">
      <c r="A73" s="54">
        <v>5522</v>
      </c>
      <c r="B73" s="50" t="s">
        <v>436</v>
      </c>
      <c r="C73" s="55">
        <v>0</v>
      </c>
      <c r="D73" s="55">
        <v>0</v>
      </c>
    </row>
    <row r="74" spans="1:4" ht="15">
      <c r="A74" s="54">
        <v>5530</v>
      </c>
      <c r="B74" s="50" t="s">
        <v>437</v>
      </c>
      <c r="C74" s="55">
        <v>0</v>
      </c>
      <c r="D74" s="55">
        <v>0</v>
      </c>
    </row>
    <row r="75" spans="1:4" ht="15">
      <c r="A75" s="54">
        <v>5531</v>
      </c>
      <c r="B75" s="50" t="s">
        <v>438</v>
      </c>
      <c r="C75" s="55">
        <v>0</v>
      </c>
      <c r="D75" s="55">
        <v>0</v>
      </c>
    </row>
    <row r="76" spans="1:4" ht="15">
      <c r="A76" s="54">
        <v>5532</v>
      </c>
      <c r="B76" s="50" t="s">
        <v>439</v>
      </c>
      <c r="C76" s="55">
        <v>0</v>
      </c>
      <c r="D76" s="55">
        <v>0</v>
      </c>
    </row>
    <row r="77" spans="1:4" ht="15">
      <c r="A77" s="54">
        <v>5533</v>
      </c>
      <c r="B77" s="50" t="s">
        <v>440</v>
      </c>
      <c r="C77" s="55">
        <v>0</v>
      </c>
      <c r="D77" s="55">
        <v>0</v>
      </c>
    </row>
    <row r="78" spans="1:4" ht="15">
      <c r="A78" s="54">
        <v>5534</v>
      </c>
      <c r="B78" s="50" t="s">
        <v>441</v>
      </c>
      <c r="C78" s="55">
        <v>0</v>
      </c>
      <c r="D78" s="55">
        <v>0</v>
      </c>
    </row>
    <row r="79" spans="1:4" ht="15">
      <c r="A79" s="54">
        <v>5535</v>
      </c>
      <c r="B79" s="50" t="s">
        <v>442</v>
      </c>
      <c r="C79" s="55">
        <v>0</v>
      </c>
      <c r="D79" s="55">
        <v>0</v>
      </c>
    </row>
    <row r="80" spans="1:4" ht="15">
      <c r="A80" s="54">
        <v>5540</v>
      </c>
      <c r="B80" s="50" t="s">
        <v>443</v>
      </c>
      <c r="C80" s="55">
        <v>0</v>
      </c>
      <c r="D80" s="55">
        <v>0</v>
      </c>
    </row>
    <row r="81" spans="1:4" ht="15">
      <c r="A81" s="54">
        <v>5541</v>
      </c>
      <c r="B81" s="50" t="s">
        <v>443</v>
      </c>
      <c r="C81" s="55">
        <v>0</v>
      </c>
      <c r="D81" s="55">
        <v>0</v>
      </c>
    </row>
    <row r="82" spans="1:4" ht="15">
      <c r="A82" s="54">
        <v>5550</v>
      </c>
      <c r="B82" s="50" t="s">
        <v>444</v>
      </c>
      <c r="C82" s="55">
        <v>0</v>
      </c>
      <c r="D82" s="55">
        <v>0</v>
      </c>
    </row>
    <row r="83" spans="1:4" ht="15">
      <c r="A83" s="54">
        <v>5551</v>
      </c>
      <c r="B83" s="50" t="s">
        <v>444</v>
      </c>
      <c r="C83" s="55">
        <v>0</v>
      </c>
      <c r="D83" s="55">
        <v>0</v>
      </c>
    </row>
    <row r="84" spans="1:4" ht="15">
      <c r="A84" s="54">
        <v>5590</v>
      </c>
      <c r="B84" s="50" t="s">
        <v>445</v>
      </c>
      <c r="C84" s="55">
        <v>0</v>
      </c>
      <c r="D84" s="55">
        <v>0</v>
      </c>
    </row>
    <row r="85" spans="1:4" ht="15">
      <c r="A85" s="54">
        <v>5591</v>
      </c>
      <c r="B85" s="50" t="s">
        <v>446</v>
      </c>
      <c r="C85" s="55">
        <v>0</v>
      </c>
      <c r="D85" s="55">
        <v>0</v>
      </c>
    </row>
    <row r="86" spans="1:4" ht="15">
      <c r="A86" s="54">
        <v>5592</v>
      </c>
      <c r="B86" s="50" t="s">
        <v>447</v>
      </c>
      <c r="C86" s="55">
        <v>0</v>
      </c>
      <c r="D86" s="55">
        <v>0</v>
      </c>
    </row>
    <row r="87" spans="1:4" ht="15">
      <c r="A87" s="54">
        <v>5593</v>
      </c>
      <c r="B87" s="50" t="s">
        <v>448</v>
      </c>
      <c r="C87" s="55">
        <v>0</v>
      </c>
      <c r="D87" s="55">
        <v>0</v>
      </c>
    </row>
    <row r="88" spans="1:4" ht="15">
      <c r="A88" s="54">
        <v>5594</v>
      </c>
      <c r="B88" s="50" t="s">
        <v>626</v>
      </c>
      <c r="C88" s="55">
        <v>0</v>
      </c>
      <c r="D88" s="55">
        <v>0</v>
      </c>
    </row>
    <row r="89" spans="1:4" ht="15">
      <c r="A89" s="54">
        <v>5595</v>
      </c>
      <c r="B89" s="50" t="s">
        <v>449</v>
      </c>
      <c r="C89" s="55">
        <v>0</v>
      </c>
      <c r="D89" s="55">
        <v>0</v>
      </c>
    </row>
    <row r="90" spans="1:4" ht="15">
      <c r="A90" s="54">
        <v>5596</v>
      </c>
      <c r="B90" s="50" t="s">
        <v>343</v>
      </c>
      <c r="C90" s="55">
        <v>0</v>
      </c>
      <c r="D90" s="55">
        <v>0</v>
      </c>
    </row>
    <row r="91" spans="1:4" ht="15">
      <c r="A91" s="54">
        <v>5597</v>
      </c>
      <c r="B91" s="50" t="s">
        <v>450</v>
      </c>
      <c r="C91" s="55">
        <v>0</v>
      </c>
      <c r="D91" s="55">
        <v>0</v>
      </c>
    </row>
    <row r="92" spans="1:4" ht="15">
      <c r="A92" s="54">
        <v>5599</v>
      </c>
      <c r="B92" s="50" t="s">
        <v>451</v>
      </c>
      <c r="C92" s="55">
        <v>0</v>
      </c>
      <c r="D92" s="55">
        <v>0</v>
      </c>
    </row>
    <row r="93" spans="1:4" ht="15">
      <c r="A93" s="61">
        <v>5600</v>
      </c>
      <c r="B93" s="62" t="s">
        <v>79</v>
      </c>
      <c r="C93" s="108">
        <v>0</v>
      </c>
      <c r="D93" s="108">
        <v>0</v>
      </c>
    </row>
    <row r="94" spans="1:4" ht="15">
      <c r="A94" s="54">
        <v>5610</v>
      </c>
      <c r="B94" s="50" t="s">
        <v>452</v>
      </c>
      <c r="C94" s="55">
        <v>0</v>
      </c>
      <c r="D94" s="55">
        <v>0</v>
      </c>
    </row>
    <row r="95" spans="1:4" ht="15">
      <c r="A95" s="54">
        <v>5611</v>
      </c>
      <c r="B95" s="50" t="s">
        <v>453</v>
      </c>
      <c r="C95" s="55">
        <v>0</v>
      </c>
      <c r="D95" s="55">
        <v>0</v>
      </c>
    </row>
    <row r="96" spans="1:4" ht="15">
      <c r="A96" s="61">
        <v>2110</v>
      </c>
      <c r="B96" s="126" t="s">
        <v>618</v>
      </c>
      <c r="C96" s="108">
        <v>0</v>
      </c>
      <c r="D96" s="108">
        <v>0</v>
      </c>
    </row>
    <row r="97" spans="1:4" ht="15">
      <c r="A97" s="54">
        <v>2111</v>
      </c>
      <c r="B97" s="50" t="s">
        <v>627</v>
      </c>
      <c r="C97" s="55">
        <v>0</v>
      </c>
      <c r="D97" s="55">
        <v>0</v>
      </c>
    </row>
    <row r="98" spans="1:4" ht="15">
      <c r="A98" s="54">
        <v>2112</v>
      </c>
      <c r="B98" s="50" t="s">
        <v>628</v>
      </c>
      <c r="C98" s="55">
        <v>0</v>
      </c>
      <c r="D98" s="55">
        <v>0</v>
      </c>
    </row>
    <row r="99" spans="1:4" ht="15">
      <c r="A99" s="54">
        <v>2112</v>
      </c>
      <c r="B99" s="50" t="s">
        <v>629</v>
      </c>
      <c r="C99" s="55">
        <v>0</v>
      </c>
      <c r="D99" s="55">
        <v>0</v>
      </c>
    </row>
    <row r="100" spans="1:4" ht="15">
      <c r="A100" s="54">
        <v>2115</v>
      </c>
      <c r="B100" s="50" t="s">
        <v>631</v>
      </c>
      <c r="C100" s="55">
        <v>0</v>
      </c>
      <c r="D100" s="55">
        <v>0</v>
      </c>
    </row>
    <row r="101" spans="1:4" ht="15">
      <c r="A101" s="54">
        <v>2114</v>
      </c>
      <c r="B101" s="50" t="s">
        <v>630</v>
      </c>
      <c r="C101" s="55">
        <v>0</v>
      </c>
      <c r="D101" s="55">
        <v>0</v>
      </c>
    </row>
    <row r="102" spans="1:4" ht="15">
      <c r="A102" s="54"/>
      <c r="B102" s="124" t="s">
        <v>619</v>
      </c>
      <c r="C102" s="108">
        <v>0</v>
      </c>
      <c r="D102" s="108">
        <v>0</v>
      </c>
    </row>
    <row r="103" spans="1:4" ht="15">
      <c r="A103" s="61">
        <v>1120</v>
      </c>
      <c r="B103" s="125" t="s">
        <v>620</v>
      </c>
      <c r="C103" s="108">
        <v>0</v>
      </c>
      <c r="D103" s="108">
        <v>0</v>
      </c>
    </row>
    <row r="104" spans="1:4" ht="15">
      <c r="A104" s="54">
        <v>1124</v>
      </c>
      <c r="B104" s="123" t="s">
        <v>636</v>
      </c>
      <c r="C104" s="55">
        <v>0</v>
      </c>
      <c r="D104" s="55">
        <v>0</v>
      </c>
    </row>
    <row r="105" spans="1:4" ht="15">
      <c r="A105" s="54">
        <v>1124</v>
      </c>
      <c r="B105" s="123" t="s">
        <v>637</v>
      </c>
      <c r="C105" s="55">
        <v>0</v>
      </c>
      <c r="D105" s="55">
        <v>0</v>
      </c>
    </row>
    <row r="106" spans="1:4" ht="15">
      <c r="A106" s="54">
        <v>1124</v>
      </c>
      <c r="B106" s="123" t="s">
        <v>638</v>
      </c>
      <c r="C106" s="55">
        <v>0</v>
      </c>
      <c r="D106" s="55">
        <v>0</v>
      </c>
    </row>
    <row r="107" spans="1:4" ht="15">
      <c r="A107" s="54">
        <v>1124</v>
      </c>
      <c r="B107" s="123" t="s">
        <v>639</v>
      </c>
      <c r="C107" s="55">
        <v>0</v>
      </c>
      <c r="D107" s="55">
        <v>0</v>
      </c>
    </row>
    <row r="108" spans="1:4" ht="15">
      <c r="A108" s="54">
        <v>1124</v>
      </c>
      <c r="B108" s="123" t="s">
        <v>640</v>
      </c>
      <c r="C108" s="55">
        <v>0</v>
      </c>
      <c r="D108" s="55">
        <v>0</v>
      </c>
    </row>
    <row r="109" spans="1:4" ht="15">
      <c r="A109" s="54">
        <v>1124</v>
      </c>
      <c r="B109" s="123" t="s">
        <v>641</v>
      </c>
      <c r="C109" s="55">
        <v>0</v>
      </c>
      <c r="D109" s="55">
        <v>0</v>
      </c>
    </row>
    <row r="110" spans="1:4" ht="15">
      <c r="A110" s="54">
        <v>1122</v>
      </c>
      <c r="B110" s="123" t="s">
        <v>633</v>
      </c>
      <c r="C110" s="55">
        <v>0</v>
      </c>
      <c r="D110" s="55">
        <v>0</v>
      </c>
    </row>
    <row r="111" spans="1:4" ht="15">
      <c r="A111" s="54">
        <v>1122</v>
      </c>
      <c r="B111" s="123" t="s">
        <v>634</v>
      </c>
      <c r="C111" s="55">
        <v>0</v>
      </c>
      <c r="D111" s="55">
        <v>0</v>
      </c>
    </row>
    <row r="112" spans="1:4" ht="15">
      <c r="A112" s="54">
        <v>1122</v>
      </c>
      <c r="B112" s="123" t="s">
        <v>635</v>
      </c>
      <c r="C112" s="55">
        <v>0</v>
      </c>
      <c r="D112" s="55">
        <v>0</v>
      </c>
    </row>
    <row r="113" spans="1:4" ht="15">
      <c r="A113" s="54"/>
      <c r="B113" s="127" t="s">
        <v>632</v>
      </c>
      <c r="C113" s="108">
        <f>C47+C48-C102</f>
        <v>0</v>
      </c>
      <c r="D113" s="108">
        <f>D47+D48-D102</f>
        <v>0</v>
      </c>
    </row>
    <row r="115" ht="15">
      <c r="B115" s="42" t="s">
        <v>649</v>
      </c>
    </row>
    <row r="130" ht="15">
      <c r="H130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2020-02-04T18:43:53Z</cp:lastPrinted>
  <dcterms:created xsi:type="dcterms:W3CDTF">2012-12-11T20:36:24Z</dcterms:created>
  <dcterms:modified xsi:type="dcterms:W3CDTF">2021-05-04T17:46:31Z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